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il\Desktop\UTK_Projects\MagneticBees\"/>
    </mc:Choice>
  </mc:AlternateContent>
  <xr:revisionPtr revIDLastSave="0" documentId="13_ncr:1_{18D0DA70-EDED-43B9-B4D7-8227508D93B2}" xr6:coauthVersionLast="47" xr6:coauthVersionMax="47" xr10:uidLastSave="{00000000-0000-0000-0000-000000000000}"/>
  <bookViews>
    <workbookView xWindow="-120" yWindow="-120" windowWidth="29040" windowHeight="15720" xr2:uid="{21E7F68C-4DEA-4AA5-BA3B-84A41B3E85A7}"/>
  </bookViews>
  <sheets>
    <sheet name="Our Insect Inventory" sheetId="1" r:id="rId1"/>
    <sheet name="Sheet1" sheetId="5" r:id="rId2"/>
    <sheet name="Loans" sheetId="4" r:id="rId3"/>
    <sheet name="Data From Laura 1" sheetId="2" r:id="rId4"/>
    <sheet name="Data from Laura 2" sheetId="3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5" i="5" l="1"/>
  <c r="Y134" i="5"/>
  <c r="Y133" i="5"/>
  <c r="Y132" i="5"/>
  <c r="Y131" i="5"/>
  <c r="Y130" i="5"/>
  <c r="Y129" i="5"/>
  <c r="Y128" i="5"/>
  <c r="Y127" i="5"/>
  <c r="Y126" i="5"/>
  <c r="Y125" i="5"/>
  <c r="Y124" i="5"/>
  <c r="Y123" i="5"/>
  <c r="Y122" i="5"/>
  <c r="Y121" i="5"/>
  <c r="Y120" i="5"/>
  <c r="Y119" i="5"/>
  <c r="Y118" i="5"/>
  <c r="Y117" i="5"/>
  <c r="R33" i="5"/>
  <c r="R32" i="5"/>
  <c r="R31" i="5"/>
  <c r="R30" i="5"/>
  <c r="R29" i="5"/>
  <c r="R28" i="5"/>
  <c r="R27" i="5"/>
  <c r="R26" i="5"/>
  <c r="R25" i="5"/>
  <c r="R24" i="5"/>
  <c r="R23" i="5"/>
  <c r="S187" i="1" l="1"/>
  <c r="R187" i="1"/>
  <c r="Q187" i="1"/>
  <c r="S186" i="1"/>
  <c r="R186" i="1"/>
  <c r="Q186" i="1"/>
  <c r="C107" i="1" l="1"/>
  <c r="C108" i="1" s="1"/>
  <c r="S75" i="1"/>
  <c r="R75" i="1"/>
  <c r="Q75" i="1"/>
  <c r="S73" i="1"/>
  <c r="R73" i="1"/>
  <c r="Q73" i="1"/>
  <c r="S72" i="1"/>
  <c r="R72" i="1"/>
  <c r="Q72" i="1"/>
  <c r="S69" i="1"/>
  <c r="R69" i="1"/>
  <c r="Q69" i="1"/>
  <c r="S60" i="1"/>
  <c r="R60" i="1"/>
  <c r="Q60" i="1"/>
  <c r="S51" i="1"/>
  <c r="R51" i="1"/>
  <c r="Q51" i="1"/>
  <c r="S50" i="1"/>
  <c r="R50" i="1"/>
  <c r="Q50" i="1"/>
  <c r="S25" i="1"/>
  <c r="R25" i="1"/>
  <c r="Q25" i="1"/>
  <c r="N227" i="1"/>
  <c r="N225" i="1"/>
  <c r="N224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06" i="1"/>
  <c r="N105" i="1"/>
  <c r="N104" i="1"/>
  <c r="N103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5" i="1"/>
  <c r="N44" i="1"/>
  <c r="N42" i="1"/>
  <c r="N41" i="1"/>
  <c r="N40" i="1"/>
  <c r="N39" i="1"/>
  <c r="N38" i="1"/>
  <c r="N36" i="1"/>
  <c r="N35" i="1"/>
  <c r="N34" i="1"/>
  <c r="N33" i="1"/>
  <c r="N32" i="1"/>
  <c r="N31" i="1"/>
  <c r="N30" i="1"/>
  <c r="N29" i="1"/>
  <c r="N25" i="1"/>
  <c r="N24" i="1"/>
  <c r="N22" i="1"/>
  <c r="N21" i="1"/>
  <c r="N20" i="1"/>
  <c r="N19" i="1"/>
  <c r="N18" i="1"/>
  <c r="N17" i="1"/>
  <c r="N15" i="1"/>
  <c r="N14" i="1"/>
  <c r="N13" i="1"/>
  <c r="N12" i="1"/>
  <c r="N10" i="1"/>
  <c r="N9" i="1"/>
  <c r="N7" i="1"/>
  <c r="N4" i="1"/>
  <c r="N3" i="1"/>
  <c r="N2" i="1"/>
  <c r="E150" i="2"/>
  <c r="D150" i="2"/>
  <c r="C150" i="2"/>
  <c r="E148" i="2"/>
  <c r="D148" i="2"/>
  <c r="C148" i="2"/>
  <c r="E147" i="2"/>
  <c r="D147" i="2"/>
  <c r="C147" i="2"/>
  <c r="E146" i="2"/>
  <c r="D146" i="2"/>
  <c r="C146" i="2"/>
  <c r="E145" i="2"/>
  <c r="D145" i="2"/>
  <c r="C145" i="2"/>
  <c r="E144" i="2"/>
  <c r="D144" i="2"/>
  <c r="C144" i="2"/>
  <c r="E143" i="2"/>
  <c r="D143" i="2"/>
  <c r="C143" i="2"/>
  <c r="E142" i="2"/>
  <c r="D142" i="2"/>
  <c r="C142" i="2"/>
  <c r="E139" i="2"/>
  <c r="D139" i="2"/>
  <c r="C139" i="2"/>
  <c r="E135" i="2"/>
  <c r="D135" i="2"/>
  <c r="C135" i="2"/>
  <c r="E128" i="2"/>
  <c r="D128" i="2"/>
  <c r="C128" i="2"/>
  <c r="E126" i="2"/>
  <c r="D126" i="2"/>
  <c r="C126" i="2"/>
  <c r="E124" i="2"/>
  <c r="D124" i="2"/>
  <c r="C124" i="2"/>
  <c r="E123" i="2"/>
  <c r="D123" i="2"/>
  <c r="C123" i="2"/>
  <c r="E117" i="2"/>
  <c r="D117" i="2"/>
  <c r="C117" i="2"/>
  <c r="E116" i="2"/>
  <c r="D116" i="2"/>
  <c r="C116" i="2"/>
  <c r="E115" i="2"/>
  <c r="D115" i="2"/>
  <c r="C115" i="2"/>
  <c r="E113" i="2"/>
  <c r="D113" i="2"/>
  <c r="C113" i="2"/>
  <c r="E110" i="2"/>
  <c r="D110" i="2"/>
  <c r="C110" i="2"/>
  <c r="E102" i="2"/>
  <c r="D102" i="2"/>
  <c r="C102" i="2"/>
  <c r="E94" i="2"/>
  <c r="D94" i="2"/>
  <c r="C94" i="2"/>
  <c r="E93" i="2"/>
  <c r="D93" i="2"/>
  <c r="C93" i="2"/>
  <c r="E92" i="2"/>
  <c r="D92" i="2"/>
  <c r="C92" i="2"/>
  <c r="E90" i="2"/>
  <c r="D90" i="2"/>
  <c r="C90" i="2"/>
  <c r="E89" i="2"/>
  <c r="D89" i="2"/>
  <c r="C89" i="2"/>
  <c r="E84" i="2"/>
  <c r="D84" i="2"/>
  <c r="C84" i="2"/>
  <c r="E83" i="2"/>
  <c r="D83" i="2"/>
  <c r="C83" i="2"/>
  <c r="E80" i="2"/>
  <c r="D80" i="2"/>
  <c r="C80" i="2"/>
  <c r="E76" i="2"/>
  <c r="D76" i="2"/>
  <c r="C76" i="2"/>
  <c r="E74" i="2"/>
  <c r="D74" i="2"/>
  <c r="C74" i="2"/>
  <c r="E72" i="2"/>
  <c r="D72" i="2"/>
  <c r="C72" i="2"/>
  <c r="E67" i="2"/>
  <c r="D67" i="2"/>
  <c r="C67" i="2"/>
  <c r="E66" i="2"/>
  <c r="D66" i="2"/>
  <c r="C66" i="2"/>
  <c r="E65" i="2"/>
  <c r="D65" i="2"/>
  <c r="C65" i="2"/>
  <c r="E64" i="2"/>
  <c r="D64" i="2"/>
  <c r="C64" i="2"/>
  <c r="E63" i="2"/>
  <c r="D63" i="2"/>
  <c r="C63" i="2"/>
  <c r="E61" i="2"/>
  <c r="D61" i="2"/>
  <c r="C61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49" i="2"/>
  <c r="D49" i="2"/>
  <c r="C49" i="2"/>
  <c r="E28" i="2"/>
  <c r="D28" i="2"/>
  <c r="C28" i="2"/>
  <c r="E24" i="2"/>
  <c r="D24" i="2"/>
  <c r="C24" i="2"/>
  <c r="E23" i="2"/>
  <c r="D23" i="2"/>
  <c r="C23" i="2"/>
  <c r="E22" i="2"/>
  <c r="D22" i="2"/>
  <c r="C22" i="2"/>
  <c r="E16" i="2"/>
  <c r="D16" i="2"/>
  <c r="C16" i="2"/>
  <c r="E15" i="2"/>
  <c r="D15" i="2"/>
  <c r="C15" i="2"/>
  <c r="E14" i="2"/>
  <c r="D14" i="2"/>
  <c r="C14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4" i="2"/>
  <c r="D4" i="2"/>
  <c r="C4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E2" i="2"/>
  <c r="D2" i="2"/>
  <c r="C2" i="2"/>
  <c r="C3" i="1"/>
  <c r="C4" i="1" s="1"/>
  <c r="D2" i="1"/>
  <c r="D107" i="1" l="1"/>
  <c r="C109" i="1"/>
  <c r="D108" i="1"/>
  <c r="C5" i="1"/>
  <c r="D4" i="1"/>
  <c r="D3" i="1"/>
  <c r="C110" i="1" l="1"/>
  <c r="D109" i="1"/>
  <c r="C6" i="1"/>
  <c r="D5" i="1"/>
  <c r="C111" i="1" l="1"/>
  <c r="D110" i="1"/>
  <c r="D6" i="1"/>
  <c r="C7" i="1"/>
  <c r="C112" i="1" l="1"/>
  <c r="D111" i="1"/>
  <c r="C8" i="1"/>
  <c r="D7" i="1"/>
  <c r="C113" i="1" l="1"/>
  <c r="D112" i="1"/>
  <c r="C9" i="1"/>
  <c r="D8" i="1"/>
  <c r="C114" i="1" l="1"/>
  <c r="D113" i="1"/>
  <c r="C10" i="1"/>
  <c r="C11" i="1" s="1"/>
  <c r="D9" i="1"/>
  <c r="C115" i="1" l="1"/>
  <c r="D114" i="1"/>
  <c r="D10" i="1"/>
  <c r="C116" i="1" l="1"/>
  <c r="D115" i="1"/>
  <c r="C12" i="1"/>
  <c r="D11" i="1"/>
  <c r="C117" i="1" l="1"/>
  <c r="D116" i="1"/>
  <c r="C13" i="1"/>
  <c r="D12" i="1"/>
  <c r="C118" i="1" l="1"/>
  <c r="D117" i="1"/>
  <c r="C14" i="1"/>
  <c r="D13" i="1"/>
  <c r="C119" i="1" l="1"/>
  <c r="D118" i="1"/>
  <c r="D14" i="1"/>
  <c r="C15" i="1"/>
  <c r="C120" i="1" l="1"/>
  <c r="D119" i="1"/>
  <c r="C16" i="1"/>
  <c r="D15" i="1"/>
  <c r="C121" i="1" l="1"/>
  <c r="D120" i="1"/>
  <c r="C17" i="1"/>
  <c r="D16" i="1"/>
  <c r="C122" i="1" l="1"/>
  <c r="D121" i="1"/>
  <c r="C18" i="1"/>
  <c r="D17" i="1"/>
  <c r="C123" i="1" l="1"/>
  <c r="D122" i="1"/>
  <c r="D18" i="1"/>
  <c r="C19" i="1"/>
  <c r="C124" i="1" l="1"/>
  <c r="D123" i="1"/>
  <c r="C20" i="1"/>
  <c r="D19" i="1"/>
  <c r="C125" i="1" l="1"/>
  <c r="D124" i="1"/>
  <c r="C21" i="1"/>
  <c r="D20" i="1"/>
  <c r="C126" i="1" l="1"/>
  <c r="D125" i="1"/>
  <c r="C22" i="1"/>
  <c r="D21" i="1"/>
  <c r="C127" i="1" l="1"/>
  <c r="D126" i="1"/>
  <c r="D22" i="1"/>
  <c r="C23" i="1"/>
  <c r="C128" i="1" l="1"/>
  <c r="D127" i="1"/>
  <c r="C24" i="1"/>
  <c r="D23" i="1"/>
  <c r="C129" i="1" l="1"/>
  <c r="D128" i="1"/>
  <c r="C25" i="1"/>
  <c r="D24" i="1"/>
  <c r="C130" i="1" l="1"/>
  <c r="D129" i="1"/>
  <c r="C26" i="1"/>
  <c r="D25" i="1"/>
  <c r="C131" i="1" l="1"/>
  <c r="D130" i="1"/>
  <c r="D26" i="1"/>
  <c r="C27" i="1"/>
  <c r="C132" i="1" l="1"/>
  <c r="D131" i="1"/>
  <c r="C28" i="1"/>
  <c r="D27" i="1"/>
  <c r="C133" i="1" l="1"/>
  <c r="D132" i="1"/>
  <c r="C29" i="1"/>
  <c r="D28" i="1"/>
  <c r="C134" i="1" l="1"/>
  <c r="D133" i="1"/>
  <c r="C30" i="1"/>
  <c r="D29" i="1"/>
  <c r="C135" i="1" l="1"/>
  <c r="D134" i="1"/>
  <c r="D30" i="1"/>
  <c r="C31" i="1"/>
  <c r="C136" i="1" l="1"/>
  <c r="D135" i="1"/>
  <c r="C32" i="1"/>
  <c r="D31" i="1"/>
  <c r="C137" i="1" l="1"/>
  <c r="D136" i="1"/>
  <c r="C33" i="1"/>
  <c r="D32" i="1"/>
  <c r="C138" i="1" l="1"/>
  <c r="D137" i="1"/>
  <c r="C34" i="1"/>
  <c r="D33" i="1"/>
  <c r="C139" i="1" l="1"/>
  <c r="D138" i="1"/>
  <c r="D34" i="1"/>
  <c r="C35" i="1"/>
  <c r="C140" i="1" l="1"/>
  <c r="D139" i="1"/>
  <c r="C36" i="1"/>
  <c r="D35" i="1"/>
  <c r="C141" i="1" l="1"/>
  <c r="D140" i="1"/>
  <c r="C37" i="1"/>
  <c r="D36" i="1"/>
  <c r="C142" i="1" l="1"/>
  <c r="D141" i="1"/>
  <c r="C38" i="1"/>
  <c r="D37" i="1"/>
  <c r="C143" i="1" l="1"/>
  <c r="D142" i="1"/>
  <c r="D38" i="1"/>
  <c r="C39" i="1"/>
  <c r="C144" i="1" l="1"/>
  <c r="D143" i="1"/>
  <c r="C40" i="1"/>
  <c r="D39" i="1"/>
  <c r="C145" i="1" l="1"/>
  <c r="D144" i="1"/>
  <c r="C41" i="1"/>
  <c r="D40" i="1"/>
  <c r="C146" i="1" l="1"/>
  <c r="D145" i="1"/>
  <c r="C42" i="1"/>
  <c r="D41" i="1"/>
  <c r="C147" i="1" l="1"/>
  <c r="D146" i="1"/>
  <c r="D42" i="1"/>
  <c r="C43" i="1"/>
  <c r="C148" i="1" l="1"/>
  <c r="D147" i="1"/>
  <c r="C44" i="1"/>
  <c r="D43" i="1"/>
  <c r="C149" i="1" l="1"/>
  <c r="D148" i="1"/>
  <c r="C45" i="1"/>
  <c r="D44" i="1"/>
  <c r="C150" i="1" l="1"/>
  <c r="D149" i="1"/>
  <c r="C46" i="1"/>
  <c r="D45" i="1"/>
  <c r="C151" i="1" l="1"/>
  <c r="D150" i="1"/>
  <c r="D46" i="1"/>
  <c r="C47" i="1"/>
  <c r="C152" i="1" l="1"/>
  <c r="D151" i="1"/>
  <c r="C48" i="1"/>
  <c r="D47" i="1"/>
  <c r="C153" i="1" l="1"/>
  <c r="D152" i="1"/>
  <c r="C49" i="1"/>
  <c r="D48" i="1"/>
  <c r="C154" i="1" l="1"/>
  <c r="D153" i="1"/>
  <c r="C50" i="1"/>
  <c r="D49" i="1"/>
  <c r="C155" i="1" l="1"/>
  <c r="D154" i="1"/>
  <c r="D50" i="1"/>
  <c r="C51" i="1"/>
  <c r="C156" i="1" l="1"/>
  <c r="D155" i="1"/>
  <c r="C52" i="1"/>
  <c r="D51" i="1"/>
  <c r="C157" i="1" l="1"/>
  <c r="D156" i="1"/>
  <c r="C53" i="1"/>
  <c r="D52" i="1"/>
  <c r="C158" i="1" l="1"/>
  <c r="D157" i="1"/>
  <c r="C54" i="1"/>
  <c r="D53" i="1"/>
  <c r="C159" i="1" l="1"/>
  <c r="D158" i="1"/>
  <c r="D54" i="1"/>
  <c r="C55" i="1"/>
  <c r="C160" i="1" l="1"/>
  <c r="D159" i="1"/>
  <c r="C56" i="1"/>
  <c r="D55" i="1"/>
  <c r="C161" i="1" l="1"/>
  <c r="D160" i="1"/>
  <c r="C57" i="1"/>
  <c r="D56" i="1"/>
  <c r="C162" i="1" l="1"/>
  <c r="D161" i="1"/>
  <c r="C58" i="1"/>
  <c r="D57" i="1"/>
  <c r="C163" i="1" l="1"/>
  <c r="D162" i="1"/>
  <c r="D58" i="1"/>
  <c r="C59" i="1"/>
  <c r="C164" i="1" l="1"/>
  <c r="D163" i="1"/>
  <c r="C60" i="1"/>
  <c r="D59" i="1"/>
  <c r="C165" i="1" l="1"/>
  <c r="D164" i="1"/>
  <c r="C61" i="1"/>
  <c r="D60" i="1"/>
  <c r="C166" i="1" l="1"/>
  <c r="D165" i="1"/>
  <c r="C62" i="1"/>
  <c r="D61" i="1"/>
  <c r="C167" i="1" l="1"/>
  <c r="D166" i="1"/>
  <c r="D62" i="1"/>
  <c r="C63" i="1"/>
  <c r="C168" i="1" l="1"/>
  <c r="D167" i="1"/>
  <c r="C64" i="1"/>
  <c r="D63" i="1"/>
  <c r="C169" i="1" l="1"/>
  <c r="D168" i="1"/>
  <c r="C65" i="1"/>
  <c r="D64" i="1"/>
  <c r="C170" i="1" l="1"/>
  <c r="D169" i="1"/>
  <c r="C66" i="1"/>
  <c r="D65" i="1"/>
  <c r="C171" i="1" l="1"/>
  <c r="D170" i="1"/>
  <c r="D66" i="1"/>
  <c r="C67" i="1"/>
  <c r="C172" i="1" l="1"/>
  <c r="D171" i="1"/>
  <c r="C68" i="1"/>
  <c r="D67" i="1"/>
  <c r="C173" i="1" l="1"/>
  <c r="D172" i="1"/>
  <c r="C69" i="1"/>
  <c r="D68" i="1"/>
  <c r="C174" i="1" l="1"/>
  <c r="D173" i="1"/>
  <c r="C70" i="1"/>
  <c r="D69" i="1"/>
  <c r="C175" i="1" l="1"/>
  <c r="D174" i="1"/>
  <c r="D70" i="1"/>
  <c r="C71" i="1"/>
  <c r="C176" i="1" l="1"/>
  <c r="D175" i="1"/>
  <c r="C72" i="1"/>
  <c r="D71" i="1"/>
  <c r="C177" i="1" l="1"/>
  <c r="D176" i="1"/>
  <c r="C73" i="1"/>
  <c r="D72" i="1"/>
  <c r="C178" i="1" l="1"/>
  <c r="D177" i="1"/>
  <c r="C74" i="1"/>
  <c r="D73" i="1"/>
  <c r="C179" i="1" l="1"/>
  <c r="D178" i="1"/>
  <c r="D74" i="1"/>
  <c r="C75" i="1"/>
  <c r="C180" i="1" l="1"/>
  <c r="D179" i="1"/>
  <c r="C76" i="1"/>
  <c r="D75" i="1"/>
  <c r="C181" i="1" l="1"/>
  <c r="D180" i="1"/>
  <c r="C77" i="1"/>
  <c r="D76" i="1"/>
  <c r="C182" i="1" l="1"/>
  <c r="D181" i="1"/>
  <c r="C78" i="1"/>
  <c r="D77" i="1"/>
  <c r="C183" i="1" l="1"/>
  <c r="D182" i="1"/>
  <c r="D78" i="1"/>
  <c r="C79" i="1"/>
  <c r="C184" i="1" l="1"/>
  <c r="D183" i="1"/>
  <c r="C80" i="1"/>
  <c r="D79" i="1"/>
  <c r="C185" i="1" l="1"/>
  <c r="D184" i="1"/>
  <c r="C81" i="1"/>
  <c r="D80" i="1"/>
  <c r="C186" i="1" l="1"/>
  <c r="D185" i="1"/>
  <c r="C82" i="1"/>
  <c r="D81" i="1"/>
  <c r="C187" i="1" l="1"/>
  <c r="D186" i="1"/>
  <c r="D82" i="1"/>
  <c r="C83" i="1"/>
  <c r="C188" i="1" l="1"/>
  <c r="D187" i="1"/>
  <c r="C84" i="1"/>
  <c r="D83" i="1"/>
  <c r="C189" i="1" l="1"/>
  <c r="D188" i="1"/>
  <c r="C85" i="1"/>
  <c r="D84" i="1"/>
  <c r="C190" i="1" l="1"/>
  <c r="D189" i="1"/>
  <c r="C86" i="1"/>
  <c r="D85" i="1"/>
  <c r="C191" i="1" l="1"/>
  <c r="D190" i="1"/>
  <c r="D86" i="1"/>
  <c r="C87" i="1"/>
  <c r="C192" i="1" l="1"/>
  <c r="D191" i="1"/>
  <c r="C88" i="1"/>
  <c r="D87" i="1"/>
  <c r="C193" i="1" l="1"/>
  <c r="D192" i="1"/>
  <c r="C89" i="1"/>
  <c r="D88" i="1"/>
  <c r="C194" i="1" l="1"/>
  <c r="D193" i="1"/>
  <c r="C90" i="1"/>
  <c r="D89" i="1"/>
  <c r="C195" i="1" l="1"/>
  <c r="D194" i="1"/>
  <c r="D90" i="1"/>
  <c r="C91" i="1"/>
  <c r="C196" i="1" l="1"/>
  <c r="D195" i="1"/>
  <c r="C92" i="1"/>
  <c r="D91" i="1"/>
  <c r="C197" i="1" l="1"/>
  <c r="D196" i="1"/>
  <c r="C93" i="1"/>
  <c r="D92" i="1"/>
  <c r="C198" i="1" l="1"/>
  <c r="D197" i="1"/>
  <c r="C94" i="1"/>
  <c r="D93" i="1"/>
  <c r="C199" i="1" l="1"/>
  <c r="D198" i="1"/>
  <c r="D94" i="1"/>
  <c r="C95" i="1"/>
  <c r="C200" i="1" l="1"/>
  <c r="D199" i="1"/>
  <c r="C96" i="1"/>
  <c r="D95" i="1"/>
  <c r="C201" i="1" l="1"/>
  <c r="D200" i="1"/>
  <c r="C97" i="1"/>
  <c r="D96" i="1"/>
  <c r="C202" i="1" l="1"/>
  <c r="D201" i="1"/>
  <c r="C98" i="1"/>
  <c r="D97" i="1"/>
  <c r="C203" i="1" l="1"/>
  <c r="D202" i="1"/>
  <c r="D98" i="1"/>
  <c r="C99" i="1"/>
  <c r="C204" i="1" l="1"/>
  <c r="D203" i="1"/>
  <c r="C100" i="1"/>
  <c r="D99" i="1"/>
  <c r="C205" i="1" l="1"/>
  <c r="D204" i="1"/>
  <c r="C101" i="1"/>
  <c r="D100" i="1"/>
  <c r="C206" i="1" l="1"/>
  <c r="D205" i="1"/>
  <c r="C102" i="1"/>
  <c r="D101" i="1"/>
  <c r="C207" i="1" l="1"/>
  <c r="D206" i="1"/>
  <c r="D102" i="1"/>
  <c r="C103" i="1"/>
  <c r="C208" i="1" l="1"/>
  <c r="D207" i="1"/>
  <c r="C104" i="1"/>
  <c r="D103" i="1"/>
  <c r="C209" i="1" l="1"/>
  <c r="D208" i="1"/>
  <c r="C105" i="1"/>
  <c r="D104" i="1"/>
  <c r="C210" i="1" l="1"/>
  <c r="D209" i="1"/>
  <c r="C106" i="1"/>
  <c r="D106" i="1" s="1"/>
  <c r="D105" i="1"/>
  <c r="C211" i="1" l="1"/>
  <c r="D210" i="1"/>
  <c r="C212" i="1" l="1"/>
  <c r="D211" i="1"/>
  <c r="C213" i="1" l="1"/>
  <c r="D212" i="1"/>
  <c r="C214" i="1" l="1"/>
  <c r="D213" i="1"/>
  <c r="C215" i="1" l="1"/>
  <c r="D214" i="1"/>
  <c r="C216" i="1" l="1"/>
  <c r="D215" i="1"/>
  <c r="C217" i="1" l="1"/>
  <c r="D216" i="1"/>
  <c r="C218" i="1" l="1"/>
  <c r="D217" i="1"/>
  <c r="C219" i="1" l="1"/>
  <c r="D218" i="1"/>
  <c r="C220" i="1" l="1"/>
  <c r="D219" i="1"/>
  <c r="C221" i="1" l="1"/>
  <c r="D220" i="1"/>
  <c r="C222" i="1" l="1"/>
  <c r="D221" i="1"/>
  <c r="C223" i="1" l="1"/>
  <c r="D222" i="1"/>
  <c r="C224" i="1" l="1"/>
  <c r="D223" i="1"/>
  <c r="C225" i="1" l="1"/>
  <c r="D224" i="1"/>
  <c r="C226" i="1" l="1"/>
  <c r="D225" i="1"/>
  <c r="C227" i="1" l="1"/>
  <c r="D226" i="1"/>
  <c r="C228" i="1" l="1"/>
  <c r="D227" i="1"/>
  <c r="C229" i="1" l="1"/>
  <c r="D228" i="1"/>
  <c r="C230" i="1" l="1"/>
  <c r="D229" i="1"/>
  <c r="C231" i="1" l="1"/>
  <c r="D230" i="1"/>
  <c r="C232" i="1" l="1"/>
  <c r="D231" i="1"/>
  <c r="C233" i="1" l="1"/>
  <c r="D232" i="1"/>
  <c r="C234" i="1" l="1"/>
  <c r="D233" i="1"/>
  <c r="C235" i="1" l="1"/>
  <c r="D234" i="1"/>
  <c r="C236" i="1" l="1"/>
  <c r="D235" i="1"/>
  <c r="C237" i="1" l="1"/>
  <c r="D236" i="1"/>
  <c r="C238" i="1" l="1"/>
  <c r="D237" i="1"/>
  <c r="C239" i="1" l="1"/>
  <c r="D238" i="1"/>
  <c r="C240" i="1" l="1"/>
  <c r="D239" i="1"/>
  <c r="C241" i="1" l="1"/>
  <c r="D240" i="1"/>
  <c r="C242" i="1" l="1"/>
  <c r="D241" i="1"/>
  <c r="C243" i="1" l="1"/>
  <c r="D242" i="1"/>
  <c r="C244" i="1" l="1"/>
  <c r="D243" i="1"/>
  <c r="C245" i="1" l="1"/>
  <c r="D244" i="1"/>
  <c r="C246" i="1" l="1"/>
  <c r="C247" i="1" s="1"/>
  <c r="D245" i="1"/>
  <c r="D247" i="1" l="1"/>
  <c r="C248" i="1"/>
  <c r="D246" i="1"/>
  <c r="C249" i="1" l="1"/>
  <c r="D248" i="1"/>
  <c r="C250" i="1" l="1"/>
  <c r="D249" i="1"/>
  <c r="D250" i="1" l="1"/>
  <c r="C251" i="1"/>
  <c r="C252" i="1" l="1"/>
  <c r="D251" i="1"/>
  <c r="C253" i="1" l="1"/>
  <c r="D252" i="1"/>
  <c r="C254" i="1" l="1"/>
  <c r="D253" i="1"/>
  <c r="C255" i="1" l="1"/>
  <c r="D254" i="1"/>
  <c r="C256" i="1" l="1"/>
  <c r="D255" i="1"/>
  <c r="C257" i="1" l="1"/>
  <c r="D256" i="1"/>
  <c r="C258" i="1" l="1"/>
  <c r="D257" i="1"/>
  <c r="C259" i="1" l="1"/>
  <c r="D258" i="1"/>
  <c r="C260" i="1" l="1"/>
  <c r="D259" i="1"/>
  <c r="C261" i="1" l="1"/>
  <c r="D261" i="1" s="1"/>
  <c r="D2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Russo, Laura</author>
    <author>Baldwin, Sydney</author>
  </authors>
  <commentList>
    <comment ref="O18" authorId="0" shapeId="0" xr:uid="{6A16B539-8563-4EC3-97DA-AC03A548E1FE}">
      <text>
        <r>
          <rPr>
            <b/>
            <sz val="9"/>
            <color indexed="81"/>
            <rFont val="Tahoma"/>
            <family val="2"/>
          </rPr>
          <t>Russo, Laura:</t>
        </r>
        <r>
          <rPr>
            <sz val="9"/>
            <color indexed="81"/>
            <rFont val="Tahoma"/>
            <family val="2"/>
          </rPr>
          <t xml:space="preserve">
metallica</t>
        </r>
      </text>
    </comment>
    <comment ref="O19" authorId="0" shapeId="0" xr:uid="{90E6335A-958F-4E2C-AD2C-F02ED191FE39}">
      <text>
        <r>
          <rPr>
            <b/>
            <sz val="9"/>
            <color indexed="81"/>
            <rFont val="Tahoma"/>
            <family val="2"/>
          </rPr>
          <t>Russo, Laura:</t>
        </r>
        <r>
          <rPr>
            <sz val="9"/>
            <color indexed="81"/>
            <rFont val="Tahoma"/>
            <family val="2"/>
          </rPr>
          <t xml:space="preserve">
metallica</t>
        </r>
      </text>
    </comment>
    <comment ref="O20" authorId="1" shapeId="0" xr:uid="{74059587-19F8-4D73-92DD-DF00BD1BA3E6}">
      <text>
        <r>
          <rPr>
            <b/>
            <sz val="9"/>
            <color indexed="81"/>
            <rFont val="Tahoma"/>
            <family val="2"/>
          </rPr>
          <t>Baldwin, Sydney:</t>
        </r>
        <r>
          <rPr>
            <sz val="9"/>
            <color indexed="81"/>
            <rFont val="Tahoma"/>
            <family val="2"/>
          </rPr>
          <t xml:space="preserve">
metallica</t>
        </r>
      </text>
    </comment>
  </commentList>
</comments>
</file>

<file path=xl/sharedStrings.xml><?xml version="1.0" encoding="utf-8"?>
<sst xmlns="http://schemas.openxmlformats.org/spreadsheetml/2006/main" count="7240" uniqueCount="1021">
  <si>
    <t>Order</t>
  </si>
  <si>
    <t>Family</t>
  </si>
  <si>
    <t>Genus</t>
  </si>
  <si>
    <t>Species</t>
  </si>
  <si>
    <t>Sex</t>
  </si>
  <si>
    <t>Mass</t>
  </si>
  <si>
    <t>Source</t>
  </si>
  <si>
    <t>Hymenoptera</t>
  </si>
  <si>
    <t>Andrenidae</t>
  </si>
  <si>
    <t>Andrena</t>
  </si>
  <si>
    <t>F</t>
  </si>
  <si>
    <t>Russo</t>
  </si>
  <si>
    <t>Calliopsis</t>
  </si>
  <si>
    <t>andreniformis</t>
  </si>
  <si>
    <t>UT00837</t>
  </si>
  <si>
    <t>M</t>
  </si>
  <si>
    <t>Apidae</t>
  </si>
  <si>
    <t>Apis</t>
  </si>
  <si>
    <t>dorsata</t>
  </si>
  <si>
    <t>York 6</t>
  </si>
  <si>
    <t>Unk.</t>
  </si>
  <si>
    <t>Packer</t>
  </si>
  <si>
    <t>florea</t>
  </si>
  <si>
    <t>York 5</t>
  </si>
  <si>
    <t>mellifera</t>
  </si>
  <si>
    <t>York 8</t>
  </si>
  <si>
    <t>Axestotrigona</t>
  </si>
  <si>
    <t>ferruginea</t>
  </si>
  <si>
    <t>York 11</t>
  </si>
  <si>
    <t>bombus</t>
  </si>
  <si>
    <t>griseocollus</t>
  </si>
  <si>
    <t>Q</t>
  </si>
  <si>
    <t>impatiens</t>
  </si>
  <si>
    <t xml:space="preserve">pensylvanicus </t>
  </si>
  <si>
    <t>UT02543</t>
  </si>
  <si>
    <t>Caratina</t>
  </si>
  <si>
    <t xml:space="preserve">Calcarata </t>
  </si>
  <si>
    <t>Centris</t>
  </si>
  <si>
    <t>tamarugales</t>
  </si>
  <si>
    <t>York 7</t>
  </si>
  <si>
    <t xml:space="preserve">Unk. </t>
  </si>
  <si>
    <t>Ceratina</t>
  </si>
  <si>
    <t>calcarata</t>
  </si>
  <si>
    <t>mikmaqi</t>
  </si>
  <si>
    <t>strenua</t>
  </si>
  <si>
    <t>Ceratine</t>
  </si>
  <si>
    <t>Strenua</t>
  </si>
  <si>
    <t xml:space="preserve">Euglossa </t>
  </si>
  <si>
    <t>York 12</t>
  </si>
  <si>
    <t>Holcopasites</t>
  </si>
  <si>
    <t>calliopsidis</t>
  </si>
  <si>
    <t>Hypertrigona</t>
  </si>
  <si>
    <t>gribodoi</t>
  </si>
  <si>
    <t>YORK 3</t>
  </si>
  <si>
    <t>Liotrigona</t>
  </si>
  <si>
    <t xml:space="preserve">mahafalya </t>
  </si>
  <si>
    <t>YORK 1</t>
  </si>
  <si>
    <t xml:space="preserve">Melipona </t>
  </si>
  <si>
    <t>Fasciata</t>
  </si>
  <si>
    <t>Melissodes</t>
  </si>
  <si>
    <t>bimaculatus</t>
  </si>
  <si>
    <t>UT01367</t>
  </si>
  <si>
    <t>trinodis</t>
  </si>
  <si>
    <t>Nomada</t>
  </si>
  <si>
    <t>Peponapis</t>
  </si>
  <si>
    <t>pruinosa</t>
  </si>
  <si>
    <t>UT02411</t>
  </si>
  <si>
    <t>Plebia</t>
  </si>
  <si>
    <t>Frontalis</t>
  </si>
  <si>
    <t>Svastra</t>
  </si>
  <si>
    <t>Atripes</t>
  </si>
  <si>
    <t>UT02265</t>
  </si>
  <si>
    <t>Xylocopa</t>
  </si>
  <si>
    <t xml:space="preserve">Apidae </t>
  </si>
  <si>
    <t xml:space="preserve">Apis </t>
  </si>
  <si>
    <t>cerana</t>
  </si>
  <si>
    <t>York 4</t>
  </si>
  <si>
    <t>202001246-48</t>
  </si>
  <si>
    <t>Bombus</t>
  </si>
  <si>
    <t>Pensylvanicus</t>
  </si>
  <si>
    <t xml:space="preserve">bombus </t>
  </si>
  <si>
    <t xml:space="preserve">Ceratina </t>
  </si>
  <si>
    <t>eburnea</t>
  </si>
  <si>
    <t>York 10</t>
  </si>
  <si>
    <t xml:space="preserve">Peponapis </t>
  </si>
  <si>
    <t>UT01015</t>
  </si>
  <si>
    <t xml:space="preserve">Ptilothrix </t>
  </si>
  <si>
    <t>bombiformis</t>
  </si>
  <si>
    <t>UT00715</t>
  </si>
  <si>
    <t>Tetragonula</t>
  </si>
  <si>
    <t>YORK 9</t>
  </si>
  <si>
    <t xml:space="preserve">Triepeolls </t>
  </si>
  <si>
    <t>remigatus</t>
  </si>
  <si>
    <t xml:space="preserve">Xylocopa </t>
  </si>
  <si>
    <t>Virginica</t>
  </si>
  <si>
    <t xml:space="preserve"> Bembicidae</t>
  </si>
  <si>
    <t>Bembix</t>
  </si>
  <si>
    <t>Colletidae</t>
  </si>
  <si>
    <t>Hylaeus</t>
  </si>
  <si>
    <t>affinis/modestus</t>
  </si>
  <si>
    <t>Crabronidae</t>
  </si>
  <si>
    <t>Halictidae</t>
  </si>
  <si>
    <t>Agapostemon</t>
  </si>
  <si>
    <t>virescens</t>
  </si>
  <si>
    <t xml:space="preserve">Agapostemon </t>
  </si>
  <si>
    <t>UT00261</t>
  </si>
  <si>
    <t>Augochlora</t>
  </si>
  <si>
    <t>pura</t>
  </si>
  <si>
    <t>Augochlorella</t>
  </si>
  <si>
    <t>aurata</t>
  </si>
  <si>
    <t>Augochloropsis</t>
  </si>
  <si>
    <t>metallica</t>
  </si>
  <si>
    <t>Halictus</t>
  </si>
  <si>
    <t>confusus</t>
  </si>
  <si>
    <t>Ligatus</t>
  </si>
  <si>
    <t>ligatus/poeyi</t>
  </si>
  <si>
    <t>Lasioglossum</t>
  </si>
  <si>
    <t>apocyni</t>
  </si>
  <si>
    <t>Callidum</t>
  </si>
  <si>
    <t>imitatum</t>
  </si>
  <si>
    <t>trigeminum</t>
  </si>
  <si>
    <t>UT00654</t>
  </si>
  <si>
    <t xml:space="preserve">Halictidae </t>
  </si>
  <si>
    <t xml:space="preserve">Lasioglossum </t>
  </si>
  <si>
    <t>zephyrus</t>
  </si>
  <si>
    <t>UT00306</t>
  </si>
  <si>
    <t>Megachilidae</t>
  </si>
  <si>
    <t>Coelioxys</t>
  </si>
  <si>
    <t>sayi</t>
  </si>
  <si>
    <t>Megachile</t>
  </si>
  <si>
    <t>mendica</t>
  </si>
  <si>
    <t xml:space="preserve">Megachile </t>
  </si>
  <si>
    <t>Osmia</t>
  </si>
  <si>
    <t>georgica</t>
  </si>
  <si>
    <t xml:space="preserve">Megachilidae </t>
  </si>
  <si>
    <t>pusilla</t>
  </si>
  <si>
    <t>Meliponini</t>
  </si>
  <si>
    <t>Pulchra</t>
  </si>
  <si>
    <t>Hoverfly</t>
  </si>
  <si>
    <t>YORK 2</t>
  </si>
  <si>
    <t>griseocollis</t>
  </si>
  <si>
    <t>virginica</t>
  </si>
  <si>
    <t>Anthophora</t>
  </si>
  <si>
    <t>obliqua</t>
  </si>
  <si>
    <t>modestus</t>
  </si>
  <si>
    <t xml:space="preserve">Ichneumonidae </t>
  </si>
  <si>
    <t>Campoletis</t>
  </si>
  <si>
    <t>sonorensis</t>
  </si>
  <si>
    <t>Braconidae</t>
  </si>
  <si>
    <t>pensylvanicus</t>
  </si>
  <si>
    <t>UT01937</t>
  </si>
  <si>
    <t>Diptera</t>
  </si>
  <si>
    <t>Conopidae</t>
  </si>
  <si>
    <t>Physocephala</t>
  </si>
  <si>
    <t>Sphecidae</t>
  </si>
  <si>
    <t>Isodontia</t>
  </si>
  <si>
    <t>Syrphidae</t>
  </si>
  <si>
    <t>Eumerus</t>
  </si>
  <si>
    <t>Colletes</t>
  </si>
  <si>
    <t>thoracicus</t>
  </si>
  <si>
    <t>Coleoptera</t>
  </si>
  <si>
    <t>Cantharidae</t>
  </si>
  <si>
    <t>Chauliognathus</t>
  </si>
  <si>
    <t>Tiphiidae</t>
  </si>
  <si>
    <t>Ichneumonidae</t>
  </si>
  <si>
    <t>Tachinidae</t>
  </si>
  <si>
    <t>Vespidae</t>
  </si>
  <si>
    <t>Polistes</t>
  </si>
  <si>
    <t>fuscatus</t>
  </si>
  <si>
    <t>Eulaema</t>
  </si>
  <si>
    <t>York 13</t>
  </si>
  <si>
    <t>UT02182</t>
  </si>
  <si>
    <t>Scoliidae</t>
  </si>
  <si>
    <t>Coccinellidae</t>
  </si>
  <si>
    <t>Harmonia</t>
  </si>
  <si>
    <t>axyridis</t>
  </si>
  <si>
    <t>Windowsill</t>
  </si>
  <si>
    <t>Gilbert</t>
  </si>
  <si>
    <t>carolina</t>
  </si>
  <si>
    <t>Driveway</t>
  </si>
  <si>
    <t xml:space="preserve"> Sphecidae</t>
  </si>
  <si>
    <t>mexicana</t>
  </si>
  <si>
    <t>Apoica</t>
  </si>
  <si>
    <t>pallens</t>
  </si>
  <si>
    <t xml:space="preserve">Monobia </t>
  </si>
  <si>
    <t>quadridens</t>
  </si>
  <si>
    <t>Lilly</t>
  </si>
  <si>
    <t>Parancistrocerus</t>
  </si>
  <si>
    <t>Sp</t>
  </si>
  <si>
    <t>Naftzger</t>
  </si>
  <si>
    <t xml:space="preserve">Vespidae </t>
  </si>
  <si>
    <t xml:space="preserve">Polistes </t>
  </si>
  <si>
    <t>exclamans</t>
  </si>
  <si>
    <t xml:space="preserve">ropalidia </t>
  </si>
  <si>
    <t>fasciata</t>
  </si>
  <si>
    <t xml:space="preserve">Vespa </t>
  </si>
  <si>
    <t>crabro</t>
  </si>
  <si>
    <t xml:space="preserve">Vespula </t>
  </si>
  <si>
    <t>alascensis</t>
  </si>
  <si>
    <t>Barnhart</t>
  </si>
  <si>
    <t xml:space="preserve">vespula </t>
  </si>
  <si>
    <t>germanica</t>
  </si>
  <si>
    <t>Scroll</t>
  </si>
  <si>
    <t>maculifrons</t>
  </si>
  <si>
    <t>Flyte</t>
  </si>
  <si>
    <t xml:space="preserve">Sphecidae </t>
  </si>
  <si>
    <t xml:space="preserve">Sphex </t>
  </si>
  <si>
    <t>pennsylvanicus</t>
  </si>
  <si>
    <t xml:space="preserve">delta </t>
  </si>
  <si>
    <t>campaniforme</t>
  </si>
  <si>
    <t xml:space="preserve">Braconidae </t>
  </si>
  <si>
    <t xml:space="preserve">Macroentrus </t>
  </si>
  <si>
    <t>gifuensis</t>
  </si>
  <si>
    <t xml:space="preserve">Carbronidae </t>
  </si>
  <si>
    <t xml:space="preserve">Philanthus </t>
  </si>
  <si>
    <t>Lissonota</t>
  </si>
  <si>
    <t>Cerceris</t>
  </si>
  <si>
    <t xml:space="preserve">Hemipepsis </t>
  </si>
  <si>
    <t xml:space="preserve">speculifer </t>
  </si>
  <si>
    <t>diselene</t>
  </si>
  <si>
    <t>Metricus</t>
  </si>
  <si>
    <t xml:space="preserve">Scoliidae </t>
  </si>
  <si>
    <t xml:space="preserve">Scolia </t>
  </si>
  <si>
    <t>funciformis</t>
  </si>
  <si>
    <t>dubia</t>
  </si>
  <si>
    <t>Ampulicidae</t>
  </si>
  <si>
    <t>Ampulex</t>
  </si>
  <si>
    <t xml:space="preserve">Andrenidae </t>
  </si>
  <si>
    <t xml:space="preserve">Andrena </t>
  </si>
  <si>
    <t>dunningi</t>
  </si>
  <si>
    <t xml:space="preserve">ceratina </t>
  </si>
  <si>
    <t>smaragdula</t>
  </si>
  <si>
    <t xml:space="preserve">Habropoda </t>
  </si>
  <si>
    <t>laboriosa</t>
  </si>
  <si>
    <t>Dosata</t>
  </si>
  <si>
    <t xml:space="preserve"> Andrenidae</t>
  </si>
  <si>
    <t>Megandrena</t>
  </si>
  <si>
    <t>enceliae</t>
  </si>
  <si>
    <t>YorkB-1</t>
  </si>
  <si>
    <t xml:space="preserve"> det Packer</t>
  </si>
  <si>
    <t>Protoxaea</t>
  </si>
  <si>
    <t>gloriosa</t>
  </si>
  <si>
    <t>YorkB-2</t>
  </si>
  <si>
    <t xml:space="preserve"> det. Packer</t>
  </si>
  <si>
    <t>Perdita</t>
  </si>
  <si>
    <t>perpallida</t>
  </si>
  <si>
    <t>YorkB-3</t>
  </si>
  <si>
    <t xml:space="preserve"> det. Sheffield</t>
  </si>
  <si>
    <t>Neffapis</t>
  </si>
  <si>
    <t>longilingua</t>
  </si>
  <si>
    <t>YorkB-4</t>
  </si>
  <si>
    <t>Orphana</t>
  </si>
  <si>
    <t>wagenknechti</t>
  </si>
  <si>
    <t>YorkB-5</t>
  </si>
  <si>
    <t xml:space="preserve"> Apidae</t>
  </si>
  <si>
    <t>Braunsapis</t>
  </si>
  <si>
    <t>cupulifera</t>
  </si>
  <si>
    <t>YorkB-6</t>
  </si>
  <si>
    <t>det Do</t>
  </si>
  <si>
    <t xml:space="preserve"> Colletidae</t>
  </si>
  <si>
    <t>Chilicola</t>
  </si>
  <si>
    <t>vernalis</t>
  </si>
  <si>
    <t>YorkB-7</t>
  </si>
  <si>
    <t>Bicolletes</t>
  </si>
  <si>
    <t>atacamana</t>
  </si>
  <si>
    <t>YorkB-8</t>
  </si>
  <si>
    <t>det Ascher</t>
  </si>
  <si>
    <t>Cadeguala</t>
  </si>
  <si>
    <t>occidentalis</t>
  </si>
  <si>
    <t>YorkB-9</t>
  </si>
  <si>
    <t>Caupolicana</t>
  </si>
  <si>
    <t>fulvicollis</t>
  </si>
  <si>
    <t>YorkB-10</t>
  </si>
  <si>
    <t>Reedapis</t>
  </si>
  <si>
    <t>semicyanea</t>
  </si>
  <si>
    <t>YorkB-11</t>
  </si>
  <si>
    <t>Lonchopria</t>
  </si>
  <si>
    <t>zonalis</t>
  </si>
  <si>
    <t>YorkB-12</t>
  </si>
  <si>
    <t>Euryglossa</t>
  </si>
  <si>
    <t>adelaidae</t>
  </si>
  <si>
    <t>YorkB-13</t>
  </si>
  <si>
    <t xml:space="preserve"> Megachilidae</t>
  </si>
  <si>
    <t>Neofidelia</t>
  </si>
  <si>
    <t>apacheta</t>
  </si>
  <si>
    <t>YorkB-14</t>
  </si>
  <si>
    <t>escomeli</t>
  </si>
  <si>
    <t>YorkB-15</t>
  </si>
  <si>
    <t xml:space="preserve"> det Vivallo</t>
  </si>
  <si>
    <t>Chalepogenus</t>
  </si>
  <si>
    <t>caeruleus</t>
  </si>
  <si>
    <t>YorkB-16</t>
  </si>
  <si>
    <t>det Roig Alsina</t>
  </si>
  <si>
    <t>Notanthidium</t>
  </si>
  <si>
    <t>steloides</t>
  </si>
  <si>
    <t>YorkB-17</t>
  </si>
  <si>
    <t xml:space="preserve"> Halictidae</t>
  </si>
  <si>
    <t>Gnathonomia</t>
  </si>
  <si>
    <t>thoracica</t>
  </si>
  <si>
    <t>YorkB-18</t>
  </si>
  <si>
    <t xml:space="preserve"> det Pauly</t>
  </si>
  <si>
    <t>Ceylalictus</t>
  </si>
  <si>
    <t>muiri</t>
  </si>
  <si>
    <t>YorkB-19</t>
  </si>
  <si>
    <t>Det Smith</t>
  </si>
  <si>
    <t>Hasinamelissa</t>
  </si>
  <si>
    <t>spatulata</t>
  </si>
  <si>
    <t>YorkB-20</t>
  </si>
  <si>
    <t xml:space="preserve"> det. Genaro</t>
  </si>
  <si>
    <t xml:space="preserve"> Melittidae</t>
  </si>
  <si>
    <t>Samba</t>
  </si>
  <si>
    <t>ogilvei</t>
  </si>
  <si>
    <t>YorkB-21</t>
  </si>
  <si>
    <t>Ruizantheda</t>
  </si>
  <si>
    <t>proxima</t>
  </si>
  <si>
    <t>YorkB-22</t>
  </si>
  <si>
    <t>Penapis</t>
  </si>
  <si>
    <t>toroi</t>
  </si>
  <si>
    <t>YorkB-23</t>
  </si>
  <si>
    <t>Exomalopsis</t>
  </si>
  <si>
    <t>byersi</t>
  </si>
  <si>
    <t>YorkB-24</t>
  </si>
  <si>
    <t>det Silveira</t>
  </si>
  <si>
    <t>Xeralictus</t>
  </si>
  <si>
    <t>bicuspidariae</t>
  </si>
  <si>
    <t>YorkB-25</t>
  </si>
  <si>
    <t>Isepeolus</t>
  </si>
  <si>
    <t>septemnotatus</t>
  </si>
  <si>
    <t>YorkB-26</t>
  </si>
  <si>
    <t>Epiclopus</t>
  </si>
  <si>
    <t>gayi</t>
  </si>
  <si>
    <t>YorkB-27</t>
  </si>
  <si>
    <t>Megaloptidia</t>
  </si>
  <si>
    <t>nocturna</t>
  </si>
  <si>
    <t>YorkB-28</t>
  </si>
  <si>
    <t>Xeromelissa</t>
  </si>
  <si>
    <t>rozeni</t>
  </si>
  <si>
    <t>YorkB-29</t>
  </si>
  <si>
    <t>Manuelia</t>
  </si>
  <si>
    <t>YorkB-30</t>
  </si>
  <si>
    <t>Deltoptila</t>
  </si>
  <si>
    <t>elefas</t>
  </si>
  <si>
    <t>YorkB-31</t>
  </si>
  <si>
    <t>det Ayala</t>
  </si>
  <si>
    <t>Hesperapis</t>
  </si>
  <si>
    <t>sp</t>
  </si>
  <si>
    <t>YorkB-32</t>
  </si>
  <si>
    <t>Paranomada</t>
  </si>
  <si>
    <t xml:space="preserve">velutina </t>
  </si>
  <si>
    <t>YorkB-33</t>
  </si>
  <si>
    <t>dat Schffield</t>
  </si>
  <si>
    <t>Trichothurgus</t>
  </si>
  <si>
    <t>aterrimus</t>
  </si>
  <si>
    <t>YorkB-34</t>
  </si>
  <si>
    <t>Dasypoda</t>
  </si>
  <si>
    <t>hirtipes</t>
  </si>
  <si>
    <t>YorkB-35</t>
  </si>
  <si>
    <t xml:space="preserve"> Pemphredonidae</t>
  </si>
  <si>
    <t>Passaloecus</t>
  </si>
  <si>
    <t xml:space="preserve"> sp.</t>
  </si>
  <si>
    <t>YorkB-36</t>
  </si>
  <si>
    <t xml:space="preserve"> Philanthidae</t>
  </si>
  <si>
    <t>Philanthus</t>
  </si>
  <si>
    <t>sp.</t>
  </si>
  <si>
    <t>YorkB-37</t>
  </si>
  <si>
    <t>Megalopta</t>
  </si>
  <si>
    <t>chaperi</t>
  </si>
  <si>
    <t>YorkB-38</t>
  </si>
  <si>
    <t>Melipona</t>
  </si>
  <si>
    <t>trinitatis</t>
  </si>
  <si>
    <t>YorkB-39</t>
  </si>
  <si>
    <t>Euglossa</t>
  </si>
  <si>
    <t>ignita</t>
  </si>
  <si>
    <t>YorkB-40</t>
  </si>
  <si>
    <t>Amplex</t>
  </si>
  <si>
    <t>dissector</t>
  </si>
  <si>
    <t>USNMENT1886990</t>
  </si>
  <si>
    <t>Brady</t>
  </si>
  <si>
    <t>Dolichurus</t>
  </si>
  <si>
    <t>stantoni</t>
  </si>
  <si>
    <t>USNMENT1886991</t>
  </si>
  <si>
    <t>californica</t>
  </si>
  <si>
    <t>USNMENT1886992</t>
  </si>
  <si>
    <t>Soullen</t>
  </si>
  <si>
    <t>clypeata</t>
  </si>
  <si>
    <t>USNMENT1886993</t>
  </si>
  <si>
    <t>finitima</t>
  </si>
  <si>
    <t>USNMENT1886994</t>
  </si>
  <si>
    <t>insolita</t>
  </si>
  <si>
    <t>USNMENT1886995</t>
  </si>
  <si>
    <t>nigrescens</t>
  </si>
  <si>
    <t>USNMENT1886996</t>
  </si>
  <si>
    <t>Melittidae</t>
  </si>
  <si>
    <t>USNMENT1886997</t>
  </si>
  <si>
    <t>irrasa</t>
  </si>
  <si>
    <t>USNMENT1886998</t>
  </si>
  <si>
    <t>Macropis</t>
  </si>
  <si>
    <t>nuda</t>
  </si>
  <si>
    <t>USNMENT1886999</t>
  </si>
  <si>
    <t>ligatus</t>
  </si>
  <si>
    <t>callidum</t>
  </si>
  <si>
    <t>Lampyridae</t>
  </si>
  <si>
    <t>Photinus</t>
  </si>
  <si>
    <t>pyralis</t>
  </si>
  <si>
    <t>annularis</t>
  </si>
  <si>
    <t>Allen</t>
  </si>
  <si>
    <t>Ophion</t>
  </si>
  <si>
    <t>obscuratus (complex)</t>
  </si>
  <si>
    <t>Gasteruptiidae</t>
  </si>
  <si>
    <t>Gasteruption</t>
  </si>
  <si>
    <t>jaculator</t>
  </si>
  <si>
    <t>Elateridae</t>
  </si>
  <si>
    <t>Monocrepidius</t>
  </si>
  <si>
    <t>exsul</t>
  </si>
  <si>
    <t>31.VII.2025 Knoxville</t>
  </si>
  <si>
    <t>Allen, Allen</t>
  </si>
  <si>
    <t>Scolia</t>
  </si>
  <si>
    <t>hirta</t>
  </si>
  <si>
    <t>30.VII.2022 Ukraine</t>
  </si>
  <si>
    <t>Pompilidae</t>
  </si>
  <si>
    <t>Hemipepsis</t>
  </si>
  <si>
    <t>speculifer</t>
  </si>
  <si>
    <t>bugs direct</t>
  </si>
  <si>
    <t>Eutanyacra</t>
  </si>
  <si>
    <t>picta</t>
  </si>
  <si>
    <t>20-21.VI.2020 Ukraine</t>
  </si>
  <si>
    <t>Therion</t>
  </si>
  <si>
    <t>circumflexum</t>
  </si>
  <si>
    <t>9.V.2011 Ukraine</t>
  </si>
  <si>
    <t>Mutillidae</t>
  </si>
  <si>
    <t>Smicromyrme</t>
  </si>
  <si>
    <t>pusillus</t>
  </si>
  <si>
    <t>29.VII.2010 Ukraine</t>
  </si>
  <si>
    <t>Sapygidae</t>
  </si>
  <si>
    <t>Sapygina</t>
  </si>
  <si>
    <t>decemguttata</t>
  </si>
  <si>
    <t>Vespula</t>
  </si>
  <si>
    <t>squamosa</t>
  </si>
  <si>
    <t>Donated, none</t>
  </si>
  <si>
    <t>18.VIII.2025</t>
  </si>
  <si>
    <t>Lucanidae</t>
  </si>
  <si>
    <t>Lucanus</t>
  </si>
  <si>
    <t xml:space="preserve"> capreolus</t>
  </si>
  <si>
    <t>17.VIII.2025</t>
  </si>
  <si>
    <t>Spgecidae</t>
  </si>
  <si>
    <t>Enicospilus</t>
  </si>
  <si>
    <t>ramidulus</t>
  </si>
  <si>
    <t>20-21.VI.2020 46.6 N, 30.8 E</t>
  </si>
  <si>
    <t>Demydova Larysa, C. Allen</t>
  </si>
  <si>
    <t>Bibionidae</t>
  </si>
  <si>
    <t>Bibio</t>
  </si>
  <si>
    <t>hortulanus</t>
  </si>
  <si>
    <t>4.V.2022 46.6, 30.8</t>
  </si>
  <si>
    <t>Demydov Hryhorii, C. Allen</t>
  </si>
  <si>
    <t>Stratiomyidae</t>
  </si>
  <si>
    <t>Hermetia</t>
  </si>
  <si>
    <t>illucens</t>
  </si>
  <si>
    <t>1.X.2025 35.79, -83.97</t>
  </si>
  <si>
    <t>Arachnida</t>
  </si>
  <si>
    <t>Dysderidae</t>
  </si>
  <si>
    <t>Dysdera</t>
  </si>
  <si>
    <t>crocata</t>
  </si>
  <si>
    <t>13.X.2025 35.949, -84.101</t>
  </si>
  <si>
    <t>Lepidoptera</t>
  </si>
  <si>
    <t>Saturniidae</t>
  </si>
  <si>
    <t>Anisota</t>
  </si>
  <si>
    <t>peigleri</t>
  </si>
  <si>
    <t>26.IX.2025</t>
  </si>
  <si>
    <t>Sphecius</t>
  </si>
  <si>
    <t>speciosus</t>
  </si>
  <si>
    <t>VII.2012 46.45, -91.91</t>
  </si>
  <si>
    <t>Don Barnhart, Barnhart</t>
  </si>
  <si>
    <t>Diplostethus</t>
  </si>
  <si>
    <t>carolinensis</t>
  </si>
  <si>
    <t>1.X.2025 35.94, -83.92</t>
  </si>
  <si>
    <t>Calliphoridae</t>
  </si>
  <si>
    <t>Calliphora</t>
  </si>
  <si>
    <t>vicina</t>
  </si>
  <si>
    <t>1.X.2025 35.94, -83.95</t>
  </si>
  <si>
    <t>10.X.2025</t>
  </si>
  <si>
    <t>Gilbert, Gilbert</t>
  </si>
  <si>
    <t>UTKDGL</t>
  </si>
  <si>
    <t>Project</t>
  </si>
  <si>
    <t>Date</t>
  </si>
  <si>
    <t>Month</t>
  </si>
  <si>
    <t>Day</t>
  </si>
  <si>
    <t>Year</t>
  </si>
  <si>
    <t>Site</t>
  </si>
  <si>
    <t>Plant</t>
  </si>
  <si>
    <t>Plantlong</t>
  </si>
  <si>
    <t>Lat</t>
  </si>
  <si>
    <t>Long</t>
  </si>
  <si>
    <t>species</t>
  </si>
  <si>
    <t>P2M</t>
  </si>
  <si>
    <t>UT Plateau</t>
  </si>
  <si>
    <t>Landscape Survey</t>
  </si>
  <si>
    <t>Crabronidae (202002930)</t>
  </si>
  <si>
    <t>P2L</t>
  </si>
  <si>
    <t>Lycvir</t>
  </si>
  <si>
    <t>L. virginicus</t>
  </si>
  <si>
    <t>S. Collins</t>
  </si>
  <si>
    <t>G1F</t>
  </si>
  <si>
    <t>UT Gardens</t>
  </si>
  <si>
    <t>D. Eldridge</t>
  </si>
  <si>
    <t>A4L</t>
  </si>
  <si>
    <t>Colcan</t>
  </si>
  <si>
    <t>C. canadensis</t>
  </si>
  <si>
    <t>L. Russo</t>
  </si>
  <si>
    <t>Halictidae Lasioglossum</t>
  </si>
  <si>
    <t>G1A</t>
  </si>
  <si>
    <t>O5L</t>
  </si>
  <si>
    <t>UT Organic Farm</t>
  </si>
  <si>
    <t>Halictidae Lasioglossum apocyni (202002714)</t>
  </si>
  <si>
    <t>OU6</t>
  </si>
  <si>
    <t>Helocc</t>
  </si>
  <si>
    <t>H. occidentalis</t>
  </si>
  <si>
    <t>A. Murray</t>
  </si>
  <si>
    <t>A4A</t>
  </si>
  <si>
    <t>Helhel</t>
  </si>
  <si>
    <t>H. helianthoides</t>
  </si>
  <si>
    <t>K. McKim</t>
  </si>
  <si>
    <t>Eursax</t>
  </si>
  <si>
    <t>E. saxicastelli</t>
  </si>
  <si>
    <t>.</t>
  </si>
  <si>
    <t>ETREC_E</t>
  </si>
  <si>
    <t>Sweep</t>
  </si>
  <si>
    <t>Early</t>
  </si>
  <si>
    <t>A. Lawson</t>
  </si>
  <si>
    <t>Halictidae Lasioglossum trigeminum</t>
  </si>
  <si>
    <t>P3M</t>
  </si>
  <si>
    <t>Pycmut</t>
  </si>
  <si>
    <t>P. muticum</t>
  </si>
  <si>
    <t>Phylep</t>
  </si>
  <si>
    <t>P. leptophylla</t>
  </si>
  <si>
    <t>D. Matheson</t>
  </si>
  <si>
    <t>P3L</t>
  </si>
  <si>
    <t>Blesub</t>
  </si>
  <si>
    <t>B. subnuda</t>
  </si>
  <si>
    <t>Parking Lot</t>
  </si>
  <si>
    <t>N. Oldham</t>
  </si>
  <si>
    <t>OF2</t>
  </si>
  <si>
    <t>Senmar</t>
  </si>
  <si>
    <t>S. marilandica</t>
  </si>
  <si>
    <t>Lyc vir</t>
  </si>
  <si>
    <t>Halictidae Augochloropsis m. metallica</t>
  </si>
  <si>
    <t>m. metallica</t>
  </si>
  <si>
    <t>Pyc mut</t>
  </si>
  <si>
    <t>P2F2</t>
  </si>
  <si>
    <t>Leshir2</t>
  </si>
  <si>
    <t>L. hirta2</t>
  </si>
  <si>
    <t>O5A</t>
  </si>
  <si>
    <t>T7A</t>
  </si>
  <si>
    <t>Ver occ</t>
  </si>
  <si>
    <t>V. occidentalis</t>
  </si>
  <si>
    <t>WTREC_E</t>
  </si>
  <si>
    <t>Bowl</t>
  </si>
  <si>
    <t>OF4</t>
  </si>
  <si>
    <t>M. Clark</t>
  </si>
  <si>
    <t>P2A</t>
  </si>
  <si>
    <t>WTREC</t>
  </si>
  <si>
    <t>BVT4</t>
  </si>
  <si>
    <t xml:space="preserve">WTREC </t>
  </si>
  <si>
    <t>Apidae Peponapis pruinosa (UT02411)</t>
  </si>
  <si>
    <t>BVT2</t>
  </si>
  <si>
    <t>Apidae Peponapis pruinosa (ut01015)</t>
  </si>
  <si>
    <t>ETREC_L</t>
  </si>
  <si>
    <t>BVT3</t>
  </si>
  <si>
    <t>Late</t>
  </si>
  <si>
    <t>BVT1</t>
  </si>
  <si>
    <t>Halictidae Lasioglossum zephyrus</t>
  </si>
  <si>
    <t>Field R</t>
  </si>
  <si>
    <t>Eur sax</t>
  </si>
  <si>
    <t>83.938252W</t>
  </si>
  <si>
    <t>Conver</t>
  </si>
  <si>
    <t>C. verticillata</t>
  </si>
  <si>
    <t>A. Khalil</t>
  </si>
  <si>
    <t>Ijams</t>
  </si>
  <si>
    <t>83.866813W</t>
  </si>
  <si>
    <t>Turkey Creek</t>
  </si>
  <si>
    <t>84.143073W</t>
  </si>
  <si>
    <t>35.944133N</t>
  </si>
  <si>
    <t>G1M</t>
  </si>
  <si>
    <t>OU1</t>
  </si>
  <si>
    <t>P2F</t>
  </si>
  <si>
    <t>Amoher</t>
  </si>
  <si>
    <t>A. herbacea</t>
  </si>
  <si>
    <t>Halictidae Lasioglossum imitatum</t>
  </si>
  <si>
    <t>T7F</t>
  </si>
  <si>
    <t>Amo her</t>
  </si>
  <si>
    <t>WTREC_L</t>
  </si>
  <si>
    <t>Andrenidae Calliopsis andreniformis (UT00837)</t>
  </si>
  <si>
    <t>P3F</t>
  </si>
  <si>
    <t>Andrenidae Calliopsis andreniformis</t>
  </si>
  <si>
    <t>A4F</t>
  </si>
  <si>
    <t>UT Arboretum</t>
  </si>
  <si>
    <t>O5M</t>
  </si>
  <si>
    <t>Cor lan</t>
  </si>
  <si>
    <t>C. lanceolata</t>
  </si>
  <si>
    <t>Osmia georgica</t>
  </si>
  <si>
    <t>Con ver</t>
  </si>
  <si>
    <t>Corlan</t>
  </si>
  <si>
    <t>Apidae Holcopasites calliopsidis (202100530)</t>
  </si>
  <si>
    <t>Sto lae</t>
  </si>
  <si>
    <t>S. laevis</t>
  </si>
  <si>
    <t>Apidae Holcopasites calliopsidis</t>
  </si>
  <si>
    <t>Megachilidae Megachile pusilla (202001789)</t>
  </si>
  <si>
    <t>Megachilidae Coelioxys sayi</t>
  </si>
  <si>
    <t>Verocc</t>
  </si>
  <si>
    <t>Apidae Melissodes trinodis (202007106)</t>
  </si>
  <si>
    <t>Hel occ</t>
  </si>
  <si>
    <t>boltoniae</t>
  </si>
  <si>
    <t>Apidae Triepeolls remigatus (202206544)</t>
  </si>
  <si>
    <t>Triepeolls</t>
  </si>
  <si>
    <t>OF5</t>
  </si>
  <si>
    <t>Ble sub</t>
  </si>
  <si>
    <t>griseocolis</t>
  </si>
  <si>
    <t>G1L</t>
  </si>
  <si>
    <t>EMDF 3</t>
  </si>
  <si>
    <t>Megachilidae Megachile mendica (202106783)</t>
  </si>
  <si>
    <t>Megachilidae Megachile mendica (202101089)</t>
  </si>
  <si>
    <t>HandNet</t>
  </si>
  <si>
    <t>A4M</t>
  </si>
  <si>
    <t>Ptilothrix</t>
  </si>
  <si>
    <t>Apidae Ptilothrix bombiformis</t>
  </si>
  <si>
    <t>BVT</t>
  </si>
  <si>
    <t>Halictidae Augochlorella aurata</t>
  </si>
  <si>
    <t>Halictidae Augochlora pura</t>
  </si>
  <si>
    <t>Cherokee Woodlot</t>
  </si>
  <si>
    <t>83.940253W</t>
  </si>
  <si>
    <t>Cross Creek</t>
  </si>
  <si>
    <t>Helver</t>
  </si>
  <si>
    <t>H. verticillatus</t>
  </si>
  <si>
    <t>N. Strange</t>
  </si>
  <si>
    <t>EMDF 2</t>
  </si>
  <si>
    <t>Halictidae Agapostemon virescens (UT00261)</t>
  </si>
  <si>
    <t>Hel hel</t>
  </si>
  <si>
    <t>OU3</t>
  </si>
  <si>
    <t>84.220130W</t>
  </si>
  <si>
    <t>Halictidae Halictus confusus (202104974)</t>
  </si>
  <si>
    <t>Melton Valley</t>
  </si>
  <si>
    <t>T7L</t>
  </si>
  <si>
    <t>Apidae Ceratina strenua (202201013)</t>
  </si>
  <si>
    <t>Apidae Ceratina mikmaqi</t>
  </si>
  <si>
    <t>SIPRC</t>
  </si>
  <si>
    <t>Colletidae Hylaeus affinis/modestus (202105983)</t>
  </si>
  <si>
    <t>T6F</t>
  </si>
  <si>
    <t>EMDF 1</t>
  </si>
  <si>
    <t>P3A</t>
  </si>
  <si>
    <t>Stolae</t>
  </si>
  <si>
    <t>Apidae Ceratina calcarata</t>
  </si>
  <si>
    <t>Identifier</t>
  </si>
  <si>
    <t>Lawrence Packer (York)</t>
  </si>
  <si>
    <t>Sean Brady (Smithsonian DC)</t>
  </si>
  <si>
    <t>Date of Capture</t>
  </si>
  <si>
    <t>Captured By</t>
  </si>
  <si>
    <t>Collector</t>
  </si>
  <si>
    <t>ID Number</t>
  </si>
  <si>
    <t>ETREC</t>
  </si>
  <si>
    <t>UT00138</t>
  </si>
  <si>
    <t>UT01088</t>
  </si>
  <si>
    <t>UT02544</t>
  </si>
  <si>
    <t>UT02454</t>
  </si>
  <si>
    <t>UT01228</t>
  </si>
  <si>
    <t>35.956505N</t>
  </si>
  <si>
    <t>35.902793N</t>
  </si>
  <si>
    <t>UT00938</t>
  </si>
  <si>
    <t>UT02364</t>
  </si>
  <si>
    <t>UT01041</t>
  </si>
  <si>
    <t>UT00767</t>
  </si>
  <si>
    <t>UT02099</t>
  </si>
  <si>
    <t>UT02075</t>
  </si>
  <si>
    <t>UT00964</t>
  </si>
  <si>
    <t>35.935845N</t>
  </si>
  <si>
    <t>35.993552N</t>
  </si>
  <si>
    <t>UT02287</t>
  </si>
  <si>
    <t>UT02288</t>
  </si>
  <si>
    <t>D. Gilbert</t>
  </si>
  <si>
    <t>Caleb Allen (UTK)</t>
  </si>
  <si>
    <t>WT ODDITIES (ETSY)</t>
  </si>
  <si>
    <t>Insects4sale.com</t>
  </si>
  <si>
    <t>phil44bg</t>
  </si>
  <si>
    <t>southern_hawkmoth</t>
  </si>
  <si>
    <t>UAM:Ento:78464</t>
  </si>
  <si>
    <t>UAM:Ento:295226</t>
  </si>
  <si>
    <t>UAM:Ento:295163</t>
  </si>
  <si>
    <t>UAM:Ento:193621</t>
  </si>
  <si>
    <t>UAM:Ento:315608</t>
  </si>
  <si>
    <t>UAM:Ento:315609</t>
  </si>
  <si>
    <t>UAM:Ento:340537</t>
  </si>
  <si>
    <t>UAM:Ento:316592</t>
  </si>
  <si>
    <t>UAM:Ento:459888</t>
  </si>
  <si>
    <t>4.X.21, 35.884 -83.925, 202103745</t>
  </si>
  <si>
    <t>1.XI.22, 35.884 -83.925, 202200292</t>
  </si>
  <si>
    <t>20.VII.21, 35.884 -83.926, 202104476</t>
  </si>
  <si>
    <t>9.VIII.22, 202206614</t>
  </si>
  <si>
    <t>26.IX.22, 202202710</t>
  </si>
  <si>
    <t>jonellus</t>
  </si>
  <si>
    <t>Dolichovespula</t>
  </si>
  <si>
    <t>albida</t>
  </si>
  <si>
    <t>lapponicus</t>
  </si>
  <si>
    <t>kirbiellus</t>
  </si>
  <si>
    <t>annulatus</t>
  </si>
  <si>
    <t>14.7</t>
  </si>
  <si>
    <t>41.0</t>
  </si>
  <si>
    <t>31.8</t>
  </si>
  <si>
    <t>28.7</t>
  </si>
  <si>
    <t>36.9</t>
  </si>
  <si>
    <t>55.1</t>
  </si>
  <si>
    <t>2.3</t>
  </si>
  <si>
    <t>2.6</t>
  </si>
  <si>
    <t>5.7</t>
  </si>
  <si>
    <t>27.6</t>
  </si>
  <si>
    <t>53.3</t>
  </si>
  <si>
    <t>49.5</t>
  </si>
  <si>
    <t>22.2</t>
  </si>
  <si>
    <t>42.6</t>
  </si>
  <si>
    <t>See Ref No.</t>
  </si>
  <si>
    <t>K. Mckim, K. Mckim</t>
  </si>
  <si>
    <t>A. Murray, A. Murray</t>
  </si>
  <si>
    <t>Russo, Russo</t>
  </si>
  <si>
    <t>Laura Russo (UTK)</t>
  </si>
  <si>
    <t>Derek Sikes (UAM)</t>
  </si>
  <si>
    <t>--</t>
  </si>
  <si>
    <t>JIAM 248, Sample Box 3</t>
  </si>
  <si>
    <t>Original Label</t>
  </si>
  <si>
    <t>Lab Label</t>
  </si>
  <si>
    <t>Lab Location</t>
  </si>
  <si>
    <t xml:space="preserve">Information from Source --&gt; </t>
  </si>
  <si>
    <t>Receivor (Name, Institution, email)</t>
  </si>
  <si>
    <t>Date of Loan</t>
  </si>
  <si>
    <t>Expected date of Return</t>
  </si>
  <si>
    <t>Principle Investigator</t>
  </si>
  <si>
    <t>Destructive?</t>
  </si>
  <si>
    <t>UTKDGL2023_001</t>
  </si>
  <si>
    <t>UTKDGL2023_002</t>
  </si>
  <si>
    <t>UTKDGL2023_003</t>
  </si>
  <si>
    <t>UTKDGL2023_004</t>
  </si>
  <si>
    <t>UTKDGL2023_005</t>
  </si>
  <si>
    <t>UTKDGL2023_006</t>
  </si>
  <si>
    <t>UTKDGL2023_007</t>
  </si>
  <si>
    <t>UTKDGL2023_008</t>
  </si>
  <si>
    <t>UTKDGL2023_009</t>
  </si>
  <si>
    <t>UTKDGL2023_0010</t>
  </si>
  <si>
    <t>UTKDGL2023_0011</t>
  </si>
  <si>
    <t>UTKDGL2023_0012</t>
  </si>
  <si>
    <t>UTKDGL2023_0013</t>
  </si>
  <si>
    <t>UTKDGL2023_0014</t>
  </si>
  <si>
    <t>UTKDGL2023_0015</t>
  </si>
  <si>
    <t>UTKDGL2023_0016</t>
  </si>
  <si>
    <t>UTKDGL2023_0017</t>
  </si>
  <si>
    <t>UTKDGL2023_0018</t>
  </si>
  <si>
    <t>UTKDGL2023_0019</t>
  </si>
  <si>
    <t>UTKDGL2023_0020</t>
  </si>
  <si>
    <t>UTKDGL2023_0021</t>
  </si>
  <si>
    <t>UTKDGL2023_0022</t>
  </si>
  <si>
    <t>UTKDGL2023_0023</t>
  </si>
  <si>
    <t>UTKDGL2023_0024</t>
  </si>
  <si>
    <t>UTKDGL2023_0025</t>
  </si>
  <si>
    <t>UTKDGL2023_0026</t>
  </si>
  <si>
    <t>UTKDGL2023_0027</t>
  </si>
  <si>
    <t>UTKDGL2023_0028</t>
  </si>
  <si>
    <t>UTKDGL2023_0029</t>
  </si>
  <si>
    <t>UTKDGL2023_0030</t>
  </si>
  <si>
    <t>UTKDGL2023_0031</t>
  </si>
  <si>
    <t>UTKDGL2023_0032</t>
  </si>
  <si>
    <t>UTKDGL2023_0033</t>
  </si>
  <si>
    <t>UTKDGL2023_0034</t>
  </si>
  <si>
    <t>UTKDGL2023_0035</t>
  </si>
  <si>
    <t>UTKDGL2023_0036</t>
  </si>
  <si>
    <t>UTKDGL2023_0037</t>
  </si>
  <si>
    <t>UTKDGL2023_0038</t>
  </si>
  <si>
    <t>UTKDGL2023_0039</t>
  </si>
  <si>
    <t>UTKDGL2023_0040</t>
  </si>
  <si>
    <t>UTKDGL2023_0041</t>
  </si>
  <si>
    <t>UTKDGL2023_0042</t>
  </si>
  <si>
    <t>UTKDGL2023_0043</t>
  </si>
  <si>
    <t>UTKDGL2023_0044</t>
  </si>
  <si>
    <t>UTKDGL2023_0045</t>
  </si>
  <si>
    <t>UTKDGL2023_0046</t>
  </si>
  <si>
    <t>UTKDGL2023_0047</t>
  </si>
  <si>
    <t>UTKDGL2023_0048</t>
  </si>
  <si>
    <t>UTKDGL2023_0049</t>
  </si>
  <si>
    <t>UTKDGL2023_0050</t>
  </si>
  <si>
    <t>UTKDGL2023_0051</t>
  </si>
  <si>
    <t>UTKDGL2023_0052</t>
  </si>
  <si>
    <t>UTKDGL2023_0053</t>
  </si>
  <si>
    <t>UTKDGL2023_0054</t>
  </si>
  <si>
    <t>UTKDGL2023_0055</t>
  </si>
  <si>
    <t>UTKDGL2023_0056</t>
  </si>
  <si>
    <t>UTKDGL2023_0057</t>
  </si>
  <si>
    <t>UTKDGL2023_0058</t>
  </si>
  <si>
    <t>UTKDGL2023_0059</t>
  </si>
  <si>
    <t>UTKDGL2023_0060</t>
  </si>
  <si>
    <t>UTKDGL2023_0061</t>
  </si>
  <si>
    <t>UTKDGL2023_0062</t>
  </si>
  <si>
    <t>UTKDGL2023_0063</t>
  </si>
  <si>
    <t>UTKDGL2023_0064</t>
  </si>
  <si>
    <t>UTKDGL2023_0065</t>
  </si>
  <si>
    <t>UTKDGL2023_0066</t>
  </si>
  <si>
    <t>UTKDGL2023_0067</t>
  </si>
  <si>
    <t>UTKDGL2023_0068</t>
  </si>
  <si>
    <t>UTKDGL2023_0069</t>
  </si>
  <si>
    <t>UTKDGL2023_0070</t>
  </si>
  <si>
    <t>UTKDGL2023_0071</t>
  </si>
  <si>
    <t>UTKDGL2023_0072</t>
  </si>
  <si>
    <t>UTKDGL2023_0073</t>
  </si>
  <si>
    <t>UTKDGL2023_0074</t>
  </si>
  <si>
    <t>UTKDGL2023_0075</t>
  </si>
  <si>
    <t>UTKDGL2023_0076</t>
  </si>
  <si>
    <t>UTKDGL2023_0077</t>
  </si>
  <si>
    <t>UTKDGL2023_0078</t>
  </si>
  <si>
    <t>UTKDGL2023_0079</t>
  </si>
  <si>
    <t>UTKDGL2023_0080</t>
  </si>
  <si>
    <t>UTKDGL2023_0081</t>
  </si>
  <si>
    <t>UTKDGL2023_0082</t>
  </si>
  <si>
    <t>UTKDGL2023_0083</t>
  </si>
  <si>
    <t>UTKDGL2023_0084</t>
  </si>
  <si>
    <t>UTKDGL2023_0085</t>
  </si>
  <si>
    <t>UTKDGL2023_0086</t>
  </si>
  <si>
    <t>UTKDGL2023_0087</t>
  </si>
  <si>
    <t>UTKDGL2023_0088</t>
  </si>
  <si>
    <t>UTKDGL2023_0089</t>
  </si>
  <si>
    <t>UTKDGL2023_0090</t>
  </si>
  <si>
    <t>UTKDGL2023_0091</t>
  </si>
  <si>
    <t>UTKDGL2023_0092</t>
  </si>
  <si>
    <t>UTKDGL2023_0093</t>
  </si>
  <si>
    <t>UTKDGL2023_0094</t>
  </si>
  <si>
    <t>UTKDGL2023_0095</t>
  </si>
  <si>
    <t>UTKDGL2023_0096</t>
  </si>
  <si>
    <t>UTKDGL2023_0097</t>
  </si>
  <si>
    <t>UTKDGL2023_0098</t>
  </si>
  <si>
    <t>UTKDGL2023_0099</t>
  </si>
  <si>
    <t>UTKDGL2023_00100</t>
  </si>
  <si>
    <t>UTKDGL2023_00101</t>
  </si>
  <si>
    <t>UTKDGL2023_00102</t>
  </si>
  <si>
    <t>UTKDGL2023_00103</t>
  </si>
  <si>
    <t>UTKDGL2023_00104</t>
  </si>
  <si>
    <t>UTKDGL2023_00105</t>
  </si>
  <si>
    <t>UTKDGL2024_001</t>
  </si>
  <si>
    <t>UTKDGL2024_002</t>
  </si>
  <si>
    <t>UTKDGL2024_003</t>
  </si>
  <si>
    <t>UTKDGL2024_004</t>
  </si>
  <si>
    <t>UTKDGL2024_005</t>
  </si>
  <si>
    <t>UTKDGL2024_006</t>
  </si>
  <si>
    <t>UTKDGL2024_007</t>
  </si>
  <si>
    <t>UTKDGL2024_008</t>
  </si>
  <si>
    <t>UTKDGL2024_009</t>
  </si>
  <si>
    <t>UTKDGL2024_0010</t>
  </si>
  <si>
    <t>UTKDGL2024_0011</t>
  </si>
  <si>
    <t>UTKDGL2024_0012</t>
  </si>
  <si>
    <t>UTKDGL2024_0013</t>
  </si>
  <si>
    <t>UTKDGL2024_0014</t>
  </si>
  <si>
    <t>UTKDGL2024_0015</t>
  </si>
  <si>
    <t>UTKDGL2024_0016</t>
  </si>
  <si>
    <t>UTKDGL2024_0017</t>
  </si>
  <si>
    <t>UTKDGL2024_0018</t>
  </si>
  <si>
    <t>UTKDGL2024_0019</t>
  </si>
  <si>
    <t>UTKDGL2024_0020</t>
  </si>
  <si>
    <t>UTKDGL2024_0021</t>
  </si>
  <si>
    <t>UTKDGL2024_0022</t>
  </si>
  <si>
    <t>UTKDGL2024_0023</t>
  </si>
  <si>
    <t>UTKDGL2024_0024</t>
  </si>
  <si>
    <t>UTKDGL2024_0025</t>
  </si>
  <si>
    <t>UTKDGL2024_0026</t>
  </si>
  <si>
    <t>UTKDGL2024_0027</t>
  </si>
  <si>
    <t>UTKDGL2024_0028</t>
  </si>
  <si>
    <t>UTKDGL2024_0029</t>
  </si>
  <si>
    <t>UTKDGL2024_0030</t>
  </si>
  <si>
    <t>UTKDGL2024_0031</t>
  </si>
  <si>
    <t>UTKDGL2024_0032</t>
  </si>
  <si>
    <t>UTKDGL2024_0033</t>
  </si>
  <si>
    <t>UTKDGL2024_0034</t>
  </si>
  <si>
    <t>UTKDGL2024_0035</t>
  </si>
  <si>
    <t>UTKDGL2024_0036</t>
  </si>
  <si>
    <t>UTKDGL2024_0037</t>
  </si>
  <si>
    <t>UTKDGL2024_0038</t>
  </si>
  <si>
    <t>UTKDGL2024_0039</t>
  </si>
  <si>
    <t>UTKDGL2024_0040</t>
  </si>
  <si>
    <t>UTKDGL2024_0041</t>
  </si>
  <si>
    <t>UTKDGL2024_0042</t>
  </si>
  <si>
    <t>UTKDGL2024_0043</t>
  </si>
  <si>
    <t>UTKDGL2024_0044</t>
  </si>
  <si>
    <t>UTKDGL2024_0045</t>
  </si>
  <si>
    <t>UTKDGL2024_0046</t>
  </si>
  <si>
    <t>UTKDGL2024_0047</t>
  </si>
  <si>
    <t>UTKDGL2024_0048</t>
  </si>
  <si>
    <t>UTKDGL2024_0049</t>
  </si>
  <si>
    <t>UTKDGL2024_0050</t>
  </si>
  <si>
    <t>UTKDGL2024_0051</t>
  </si>
  <si>
    <t>UTKDGL2024_0052</t>
  </si>
  <si>
    <t>UTKDGL2024_0053</t>
  </si>
  <si>
    <t>UTKDGL2024_0054</t>
  </si>
  <si>
    <t>UTKDGL2024_0055</t>
  </si>
  <si>
    <t>UTKDGL2024_0056</t>
  </si>
  <si>
    <t>UTKDGL2024_0057</t>
  </si>
  <si>
    <t>UTKDGL2024_0058</t>
  </si>
  <si>
    <t>UTKDGL2024_0059</t>
  </si>
  <si>
    <t>UTKDGL2024_0060</t>
  </si>
  <si>
    <t>UTKDGL2024_0061</t>
  </si>
  <si>
    <t>UTKDGL2024_0062</t>
  </si>
  <si>
    <t>UTKDGL2024_0063</t>
  </si>
  <si>
    <t>UTKDGL2024_0064</t>
  </si>
  <si>
    <t>UTKDGL2024_0065</t>
  </si>
  <si>
    <t>UTKDGL2024_0066</t>
  </si>
  <si>
    <t>UTKDGL2024_0067</t>
  </si>
  <si>
    <t>UTKDGL2024_0068</t>
  </si>
  <si>
    <t>UTKDGL2024_0069</t>
  </si>
  <si>
    <t>UTKDGL2024_0070</t>
  </si>
  <si>
    <t>UTKDGL2024_0071</t>
  </si>
  <si>
    <t>UTKDGL2024_0072</t>
  </si>
  <si>
    <t>UTKDGL2024_0073</t>
  </si>
  <si>
    <t>UTKDGL2024_0074</t>
  </si>
  <si>
    <t>UTKDGL2024_0075</t>
  </si>
  <si>
    <t>UTKDGL2024_0076</t>
  </si>
  <si>
    <t>UTKDGL2024_0077</t>
  </si>
  <si>
    <t>UTKDGL2024_0078</t>
  </si>
  <si>
    <t>UTKDGL2024_0079</t>
  </si>
  <si>
    <t>UTKDGL2024_0080</t>
  </si>
  <si>
    <t>UTKDGL2024_0081</t>
  </si>
  <si>
    <t>UTKDGL2024_0082</t>
  </si>
  <si>
    <t>UTKDGL2024_0083</t>
  </si>
  <si>
    <t>UTKDGL2024_0084</t>
  </si>
  <si>
    <t>UTKDGL2024_0085</t>
  </si>
  <si>
    <t>UTKDGL2024_0086</t>
  </si>
  <si>
    <t>UTKDGL2024_0087</t>
  </si>
  <si>
    <t>UTKDGL2024_0088</t>
  </si>
  <si>
    <t>UTKDGL2024_0089</t>
  </si>
  <si>
    <t>UTKDGL2024_0090</t>
  </si>
  <si>
    <t>UTKDGL2024_0091</t>
  </si>
  <si>
    <t>UTKDGL2024_0092</t>
  </si>
  <si>
    <t>UTKDGL2024_0093</t>
  </si>
  <si>
    <t>UTKDGL2024_0094</t>
  </si>
  <si>
    <t>UTKDGL2024_0095</t>
  </si>
  <si>
    <t>UTKDGL2024_0096</t>
  </si>
  <si>
    <t>UTKDGL2024_0097</t>
  </si>
  <si>
    <t>UTKDGL2024_0098</t>
  </si>
  <si>
    <t>UTKDGL2024_0099</t>
  </si>
  <si>
    <t>UTKDGL2024_00100</t>
  </si>
  <si>
    <t>UTKDGL2024_00101</t>
  </si>
  <si>
    <t>UTKDGL2024_00102</t>
  </si>
  <si>
    <t>UTKDGL2024_00103</t>
  </si>
  <si>
    <t>UTKDGL2024_00104</t>
  </si>
  <si>
    <t>UTKDGL2024_00105</t>
  </si>
  <si>
    <t>UTKDGL2024_00106</t>
  </si>
  <si>
    <t>UTKDGL2024_00107</t>
  </si>
  <si>
    <t>UTKDGL2024_00108</t>
  </si>
  <si>
    <t/>
  </si>
  <si>
    <t>UTKDGL2024_00109</t>
  </si>
  <si>
    <t>UTKDGL2024_00110</t>
  </si>
  <si>
    <t>UTKDGL2024_00111</t>
  </si>
  <si>
    <t>UTKDGL2024_00112</t>
  </si>
  <si>
    <t>UTKDGL2024_00113</t>
  </si>
  <si>
    <t>UTKDGL2024_00114</t>
  </si>
  <si>
    <t>UTKDGL2024_00115</t>
  </si>
  <si>
    <t>UTKDGL2024_00116</t>
  </si>
  <si>
    <t>UTKDGL2024_00117</t>
  </si>
  <si>
    <t>UTKDGL2024_00118</t>
  </si>
  <si>
    <t>UTKDGL2024_00119</t>
  </si>
  <si>
    <t>UTKDGL2024_00120</t>
  </si>
  <si>
    <t>UTKDGL2024_00121</t>
  </si>
  <si>
    <t>UTKDGL2024_00122</t>
  </si>
  <si>
    <t>UTKDGL2024_00123</t>
  </si>
  <si>
    <t>UTKDGL2024_00124</t>
  </si>
  <si>
    <t>UTKDGL2024_00125</t>
  </si>
  <si>
    <t>UTKDGL2024_00126</t>
  </si>
  <si>
    <t>UTKDGL2024_00127</t>
  </si>
  <si>
    <t>UTKDGL2024_00128</t>
  </si>
  <si>
    <t>UTKDGL2024_00129</t>
  </si>
  <si>
    <t>UTKDGL2024_00130</t>
  </si>
  <si>
    <t>UTKDGL2024_00131</t>
  </si>
  <si>
    <t>UTKDGL2024_00132</t>
  </si>
  <si>
    <t>UTKDGL2025_001</t>
  </si>
  <si>
    <t>UTKDGL2025_002</t>
  </si>
  <si>
    <t>UTKDGL2025_003</t>
  </si>
  <si>
    <t>UTKDGL2025_004</t>
  </si>
  <si>
    <t>UTKDGL2025_005</t>
  </si>
  <si>
    <t>UTKDGL2025_006</t>
  </si>
  <si>
    <t>UTKDGL2025_007</t>
  </si>
  <si>
    <t>UTKDGL2025_008</t>
  </si>
  <si>
    <t>UTKDGL2025_009</t>
  </si>
  <si>
    <t>UTKDGL2025_0010</t>
  </si>
  <si>
    <t>UTKDGL2025_0011</t>
  </si>
  <si>
    <t>UTKDGL2025_0012</t>
  </si>
  <si>
    <t>UTKDGL2025_0013</t>
  </si>
  <si>
    <t>UTKDGL2025_0014</t>
  </si>
  <si>
    <t>UTKDGL2025_0015</t>
  </si>
  <si>
    <t>UTKDGL2025_0016</t>
  </si>
  <si>
    <t>UTKDGL2025_0017</t>
  </si>
  <si>
    <t>UTKDGL2025_0018</t>
  </si>
  <si>
    <t>UTKDGL2025_0019</t>
  </si>
  <si>
    <t>UTKDGL2025_0020</t>
  </si>
  <si>
    <t>UTKDGL2025_0021</t>
  </si>
  <si>
    <t>UTKDGL2025_0022</t>
  </si>
  <si>
    <t>UTKDGL2025_0023</t>
  </si>
  <si>
    <t xml:space="preserve"> Colletidae Chilicola vernalis</t>
  </si>
  <si>
    <t xml:space="preserve"> Colletidae Bicolletes atacamana</t>
  </si>
  <si>
    <t xml:space="preserve"> Colletidae Cadeguala occidentalis</t>
  </si>
  <si>
    <t xml:space="preserve"> Colletidae Caupolicana fulvicollis</t>
  </si>
  <si>
    <t xml:space="preserve"> Colletidae Reedapis semicyanea</t>
  </si>
  <si>
    <t xml:space="preserve"> Colletidae Lonchopria zonalis</t>
  </si>
  <si>
    <t xml:space="preserve"> Colletidae Euryglossa adelaidae</t>
  </si>
  <si>
    <t xml:space="preserve"> Colletidae Xeromelissa rozeni</t>
  </si>
  <si>
    <t>Bembicidae</t>
  </si>
  <si>
    <t>Pemphredonidae</t>
  </si>
  <si>
    <t>Philanthidae</t>
  </si>
  <si>
    <t>Colletidae Chilicola vernalis</t>
  </si>
  <si>
    <t>Colletidae Bicolletes atacamana</t>
  </si>
  <si>
    <t>Colletidae Cadeguala occidentalis</t>
  </si>
  <si>
    <t>Colletidae Caupolicana fulvicollis</t>
  </si>
  <si>
    <t>Colletidae Reedapis semicyanea</t>
  </si>
  <si>
    <t>Colletidae Lonchopria zonalis</t>
  </si>
  <si>
    <t>Colletidae Euryglossa adelaidae</t>
  </si>
  <si>
    <t>Colletidae Xeromelissa rozeni</t>
  </si>
  <si>
    <t>Colletidae Hylaeus affinis/modestus</t>
  </si>
  <si>
    <t>Colletidae Hylaeus modestus</t>
  </si>
  <si>
    <t>Colletidae Colletes thoracicus</t>
  </si>
  <si>
    <t>Colletidae Hylaeus annulatus</t>
  </si>
  <si>
    <t>12.2</t>
  </si>
  <si>
    <t>13.4</t>
  </si>
  <si>
    <t>5.8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</si>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</sst>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65" fontId="3" fillId="2" borderId="0" xfId="0" applyNumberFormat="1" applyFont="1" applyFill="1" applyAlignment="1">
      <alignment horizontal="left"/>
    </xf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7" fillId="0" borderId="0" xfId="0" applyNumberFormat="1" applyFont="1"/>
    <xf numFmtId="0" fontId="0" fillId="0" borderId="0" xfId="0" quotePrefix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143D-C7B2-4BB7-A357-458FD8613834}">
  <dimension ref="A1:X318"/>
  <sheetViews>
    <sheetView tabSelected="1" topLeftCell="I1" workbookViewId="0">
      <pane ySplit="1" topLeftCell="A180" activePane="bottomLeft" state="frozen"/>
      <selection pane="bottomLeft" activeCell="O198" sqref="O198"/>
    </sheetView>
  </sheetViews>
  <sheetFormatPr defaultRowHeight="15" x14ac:dyDescent="0.25"/>
  <cols>
    <col min="1" max="1" width="0" hidden="1" customWidth="1"/>
    <col min="2" max="2" width="9.5703125" customWidth="1"/>
    <col min="3" max="3" width="8.42578125" customWidth="1"/>
    <col min="4" max="4" width="18.140625" bestFit="1" customWidth="1"/>
    <col min="5" max="5" width="13.28515625" bestFit="1" customWidth="1"/>
    <col min="6" max="6" width="17" bestFit="1" customWidth="1"/>
    <col min="7" max="7" width="15.7109375" bestFit="1" customWidth="1"/>
    <col min="8" max="8" width="20.28515625" bestFit="1" customWidth="1"/>
    <col min="9" max="9" width="36.42578125" style="3" bestFit="1" customWidth="1"/>
    <col min="10" max="10" width="14.7109375" customWidth="1"/>
    <col min="11" max="11" width="7" bestFit="1" customWidth="1"/>
    <col min="12" max="12" width="15.42578125" customWidth="1"/>
    <col min="13" max="13" width="21.85546875" bestFit="1" customWidth="1"/>
    <col min="14" max="14" width="27" bestFit="1" customWidth="1"/>
    <col min="15" max="15" width="27" customWidth="1"/>
    <col min="16" max="16" width="15" bestFit="1" customWidth="1"/>
    <col min="21" max="21" width="15" customWidth="1"/>
    <col min="22" max="22" width="16.7109375" bestFit="1" customWidth="1"/>
    <col min="23" max="23" width="18.28515625" customWidth="1"/>
  </cols>
  <sheetData>
    <row r="1" spans="1:23" s="1" customFormat="1" x14ac:dyDescent="0.25">
      <c r="D1" s="1" t="s">
        <v>725</v>
      </c>
      <c r="E1" s="1" t="s">
        <v>0</v>
      </c>
      <c r="F1" s="1" t="s">
        <v>1</v>
      </c>
      <c r="G1" s="1" t="s">
        <v>2</v>
      </c>
      <c r="H1" s="1" t="s">
        <v>3</v>
      </c>
      <c r="I1" s="14" t="s">
        <v>724</v>
      </c>
      <c r="J1" s="1" t="s">
        <v>4</v>
      </c>
      <c r="K1" s="1" t="s">
        <v>5</v>
      </c>
      <c r="L1" s="1" t="s">
        <v>650</v>
      </c>
      <c r="M1" s="1" t="s">
        <v>726</v>
      </c>
      <c r="N1" s="1" t="s">
        <v>6</v>
      </c>
      <c r="O1" s="1" t="s">
        <v>727</v>
      </c>
      <c r="P1" s="1" t="s">
        <v>653</v>
      </c>
      <c r="Q1" s="1" t="s">
        <v>484</v>
      </c>
      <c r="R1" s="1" t="s">
        <v>485</v>
      </c>
      <c r="S1" s="1" t="s">
        <v>486</v>
      </c>
      <c r="T1" s="1" t="s">
        <v>487</v>
      </c>
      <c r="U1" s="1" t="s">
        <v>654</v>
      </c>
      <c r="V1" s="1" t="s">
        <v>490</v>
      </c>
      <c r="W1" s="14" t="s">
        <v>491</v>
      </c>
    </row>
    <row r="2" spans="1:23" x14ac:dyDescent="0.25">
      <c r="A2" t="s">
        <v>481</v>
      </c>
      <c r="B2">
        <v>2023</v>
      </c>
      <c r="C2" s="2">
        <v>1</v>
      </c>
      <c r="D2" t="str">
        <f>A$2&amp;B2&amp;"_00"&amp;C2</f>
        <v>UTKDGL2023_001</v>
      </c>
      <c r="E2" t="s">
        <v>7</v>
      </c>
      <c r="F2" t="s">
        <v>8</v>
      </c>
      <c r="G2" t="s">
        <v>9</v>
      </c>
      <c r="H2" s="16" t="s">
        <v>722</v>
      </c>
      <c r="I2" s="16" t="s">
        <v>722</v>
      </c>
      <c r="J2" t="s">
        <v>10</v>
      </c>
      <c r="K2">
        <v>12</v>
      </c>
      <c r="L2" t="s">
        <v>11</v>
      </c>
      <c r="M2" t="s">
        <v>723</v>
      </c>
      <c r="N2" t="str">
        <f>IF(L2="Russo","Laura Russo (UTK)","")</f>
        <v>Laura Russo (UTK)</v>
      </c>
    </row>
    <row r="3" spans="1:23" x14ac:dyDescent="0.25">
      <c r="B3">
        <v>2023</v>
      </c>
      <c r="C3" s="2">
        <f>IF(B3=B2,C2+1,1)</f>
        <v>2</v>
      </c>
      <c r="D3" t="str">
        <f>A$2&amp;B3&amp;"_00"&amp;C3</f>
        <v>UTKDGL2023_002</v>
      </c>
      <c r="E3" t="s">
        <v>7</v>
      </c>
      <c r="F3" t="s">
        <v>8</v>
      </c>
      <c r="G3" t="s">
        <v>12</v>
      </c>
      <c r="H3" t="s">
        <v>13</v>
      </c>
      <c r="I3" s="3">
        <v>202002872</v>
      </c>
      <c r="J3" t="s">
        <v>10</v>
      </c>
      <c r="K3">
        <v>5.4</v>
      </c>
      <c r="L3" t="s">
        <v>11</v>
      </c>
      <c r="M3" t="s">
        <v>723</v>
      </c>
      <c r="N3" t="str">
        <f t="shared" ref="N3:N66" si="0">IF(L3="Russo","Laura Russo (UTK)","")</f>
        <v>Laura Russo (UTK)</v>
      </c>
      <c r="S3">
        <v>2020</v>
      </c>
      <c r="T3" t="s">
        <v>494</v>
      </c>
      <c r="U3" t="s">
        <v>503</v>
      </c>
      <c r="V3">
        <v>36.011949999999999</v>
      </c>
      <c r="W3">
        <v>-85.131190000000004</v>
      </c>
    </row>
    <row r="4" spans="1:23" x14ac:dyDescent="0.25">
      <c r="B4">
        <v>2023</v>
      </c>
      <c r="C4" s="2">
        <f t="shared" ref="C4:C67" si="1">IF(B4=B3,C3+1,1)</f>
        <v>3</v>
      </c>
      <c r="D4" t="str">
        <f t="shared" ref="D4:D67" si="2">A$2&amp;B4&amp;"_00"&amp;C4</f>
        <v>UTKDGL2023_003</v>
      </c>
      <c r="E4" t="s">
        <v>7</v>
      </c>
      <c r="F4" t="s">
        <v>8</v>
      </c>
      <c r="G4" t="s">
        <v>12</v>
      </c>
      <c r="H4" t="s">
        <v>13</v>
      </c>
      <c r="I4" s="3" t="s">
        <v>14</v>
      </c>
      <c r="J4" t="s">
        <v>15</v>
      </c>
      <c r="K4">
        <v>1.9</v>
      </c>
      <c r="L4" t="s">
        <v>11</v>
      </c>
      <c r="M4" t="s">
        <v>723</v>
      </c>
      <c r="N4" t="str">
        <f t="shared" si="0"/>
        <v>Laura Russo (UTK)</v>
      </c>
      <c r="U4" t="s">
        <v>589</v>
      </c>
    </row>
    <row r="5" spans="1:23" x14ac:dyDescent="0.25">
      <c r="B5">
        <v>2023</v>
      </c>
      <c r="C5" s="2">
        <f t="shared" si="1"/>
        <v>4</v>
      </c>
      <c r="D5" t="str">
        <f t="shared" si="2"/>
        <v>UTKDGL2023_004</v>
      </c>
      <c r="E5" t="s">
        <v>7</v>
      </c>
      <c r="F5" t="s">
        <v>16</v>
      </c>
      <c r="G5" t="s">
        <v>17</v>
      </c>
      <c r="H5" t="s">
        <v>18</v>
      </c>
      <c r="I5" s="3" t="s">
        <v>19</v>
      </c>
      <c r="J5" t="s">
        <v>20</v>
      </c>
      <c r="K5">
        <v>17.8</v>
      </c>
      <c r="L5" t="s">
        <v>21</v>
      </c>
      <c r="M5" t="s">
        <v>723</v>
      </c>
      <c r="N5" t="s">
        <v>651</v>
      </c>
    </row>
    <row r="6" spans="1:23" x14ac:dyDescent="0.25">
      <c r="B6">
        <v>2023</v>
      </c>
      <c r="C6" s="2">
        <f t="shared" si="1"/>
        <v>5</v>
      </c>
      <c r="D6" t="str">
        <f t="shared" si="2"/>
        <v>UTKDGL2023_005</v>
      </c>
      <c r="E6" t="s">
        <v>7</v>
      </c>
      <c r="F6" t="s">
        <v>16</v>
      </c>
      <c r="G6" t="s">
        <v>17</v>
      </c>
      <c r="H6" t="s">
        <v>22</v>
      </c>
      <c r="I6" s="3" t="s">
        <v>23</v>
      </c>
      <c r="J6" t="s">
        <v>20</v>
      </c>
      <c r="K6">
        <v>6</v>
      </c>
      <c r="L6" t="s">
        <v>21</v>
      </c>
      <c r="M6" t="s">
        <v>723</v>
      </c>
      <c r="N6" t="s">
        <v>651</v>
      </c>
    </row>
    <row r="7" spans="1:23" x14ac:dyDescent="0.25">
      <c r="B7">
        <v>2023</v>
      </c>
      <c r="C7" s="2">
        <f t="shared" si="1"/>
        <v>6</v>
      </c>
      <c r="D7" t="str">
        <f t="shared" si="2"/>
        <v>UTKDGL2023_006</v>
      </c>
      <c r="E7" t="s">
        <v>7</v>
      </c>
      <c r="F7" t="s">
        <v>16</v>
      </c>
      <c r="G7" t="s">
        <v>17</v>
      </c>
      <c r="H7" t="s">
        <v>24</v>
      </c>
      <c r="I7" s="3">
        <v>202003217</v>
      </c>
      <c r="J7" t="s">
        <v>10</v>
      </c>
      <c r="K7">
        <v>12.8</v>
      </c>
      <c r="L7" t="s">
        <v>11</v>
      </c>
      <c r="M7" t="s">
        <v>723</v>
      </c>
      <c r="N7" t="str">
        <f t="shared" si="0"/>
        <v>Laura Russo (UTK)</v>
      </c>
    </row>
    <row r="8" spans="1:23" x14ac:dyDescent="0.25">
      <c r="B8">
        <v>2023</v>
      </c>
      <c r="C8" s="2">
        <f t="shared" si="1"/>
        <v>7</v>
      </c>
      <c r="D8" t="str">
        <f t="shared" si="2"/>
        <v>UTKDGL2023_007</v>
      </c>
      <c r="E8" t="s">
        <v>7</v>
      </c>
      <c r="F8" t="s">
        <v>16</v>
      </c>
      <c r="G8" t="s">
        <v>17</v>
      </c>
      <c r="H8" t="s">
        <v>24</v>
      </c>
      <c r="I8" s="3" t="s">
        <v>25</v>
      </c>
      <c r="J8" t="s">
        <v>20</v>
      </c>
      <c r="K8">
        <v>11.3</v>
      </c>
      <c r="L8" t="s">
        <v>21</v>
      </c>
      <c r="M8" t="s">
        <v>723</v>
      </c>
      <c r="N8" t="s">
        <v>651</v>
      </c>
    </row>
    <row r="9" spans="1:23" x14ac:dyDescent="0.25">
      <c r="B9">
        <v>2023</v>
      </c>
      <c r="C9" s="2">
        <f t="shared" si="1"/>
        <v>8</v>
      </c>
      <c r="D9" t="str">
        <f t="shared" si="2"/>
        <v>UTKDGL2023_008</v>
      </c>
      <c r="E9" t="s">
        <v>7</v>
      </c>
      <c r="F9" t="s">
        <v>16</v>
      </c>
      <c r="G9" t="s">
        <v>17</v>
      </c>
      <c r="H9" t="s">
        <v>24</v>
      </c>
      <c r="I9" s="16" t="s">
        <v>722</v>
      </c>
      <c r="J9" t="s">
        <v>15</v>
      </c>
      <c r="K9">
        <v>13.7</v>
      </c>
      <c r="L9" t="s">
        <v>11</v>
      </c>
      <c r="M9" t="s">
        <v>723</v>
      </c>
      <c r="N9" t="str">
        <f t="shared" si="0"/>
        <v>Laura Russo (UTK)</v>
      </c>
    </row>
    <row r="10" spans="1:23" x14ac:dyDescent="0.25">
      <c r="B10">
        <v>2023</v>
      </c>
      <c r="C10" s="2">
        <f t="shared" si="1"/>
        <v>9</v>
      </c>
      <c r="D10" t="str">
        <f t="shared" si="2"/>
        <v>UTKDGL2023_009</v>
      </c>
      <c r="E10" t="s">
        <v>7</v>
      </c>
      <c r="F10" t="s">
        <v>16</v>
      </c>
      <c r="G10" t="s">
        <v>17</v>
      </c>
      <c r="H10" t="s">
        <v>24</v>
      </c>
      <c r="I10" s="3">
        <v>202002949</v>
      </c>
      <c r="J10" t="s">
        <v>10</v>
      </c>
      <c r="K10">
        <v>19.399999999999999</v>
      </c>
      <c r="L10" t="s">
        <v>11</v>
      </c>
      <c r="M10" t="s">
        <v>723</v>
      </c>
      <c r="N10" t="str">
        <f t="shared" si="0"/>
        <v>Laura Russo (UTK)</v>
      </c>
    </row>
    <row r="11" spans="1:23" x14ac:dyDescent="0.25">
      <c r="B11">
        <v>2023</v>
      </c>
      <c r="C11" s="2">
        <f t="shared" si="1"/>
        <v>10</v>
      </c>
      <c r="D11" t="str">
        <f t="shared" si="2"/>
        <v>UTKDGL2023_0010</v>
      </c>
      <c r="E11" t="s">
        <v>7</v>
      </c>
      <c r="F11" t="s">
        <v>16</v>
      </c>
      <c r="G11" t="s">
        <v>26</v>
      </c>
      <c r="H11" t="s">
        <v>27</v>
      </c>
      <c r="I11" s="3" t="s">
        <v>28</v>
      </c>
      <c r="J11" t="s">
        <v>20</v>
      </c>
      <c r="K11">
        <v>2</v>
      </c>
      <c r="L11" t="s">
        <v>21</v>
      </c>
      <c r="M11" t="s">
        <v>723</v>
      </c>
      <c r="N11" t="s">
        <v>651</v>
      </c>
    </row>
    <row r="12" spans="1:23" x14ac:dyDescent="0.25">
      <c r="B12">
        <v>2023</v>
      </c>
      <c r="C12" s="2">
        <f t="shared" si="1"/>
        <v>11</v>
      </c>
      <c r="D12" t="str">
        <f t="shared" si="2"/>
        <v>UTKDGL2023_0011</v>
      </c>
      <c r="E12" t="s">
        <v>7</v>
      </c>
      <c r="F12" t="s">
        <v>16</v>
      </c>
      <c r="G12" t="s">
        <v>29</v>
      </c>
      <c r="H12" t="s">
        <v>30</v>
      </c>
      <c r="I12" s="3">
        <v>202007090</v>
      </c>
      <c r="J12" t="s">
        <v>31</v>
      </c>
      <c r="K12">
        <v>7.9</v>
      </c>
      <c r="L12" t="s">
        <v>11</v>
      </c>
      <c r="M12" t="s">
        <v>723</v>
      </c>
      <c r="N12" t="str">
        <f t="shared" si="0"/>
        <v>Laura Russo (UTK)</v>
      </c>
    </row>
    <row r="13" spans="1:23" x14ac:dyDescent="0.25">
      <c r="B13">
        <v>2023</v>
      </c>
      <c r="C13" s="2">
        <f t="shared" si="1"/>
        <v>12</v>
      </c>
      <c r="D13" t="str">
        <f t="shared" si="2"/>
        <v>UTKDGL2023_0012</v>
      </c>
      <c r="E13" t="s">
        <v>7</v>
      </c>
      <c r="F13" t="s">
        <v>16</v>
      </c>
      <c r="G13" t="s">
        <v>29</v>
      </c>
      <c r="H13" t="s">
        <v>32</v>
      </c>
      <c r="I13" s="3">
        <v>202005307</v>
      </c>
      <c r="J13" t="s">
        <v>10</v>
      </c>
      <c r="K13">
        <v>9.9</v>
      </c>
      <c r="L13" t="s">
        <v>11</v>
      </c>
      <c r="M13" t="s">
        <v>723</v>
      </c>
      <c r="N13" t="str">
        <f t="shared" si="0"/>
        <v>Laura Russo (UTK)</v>
      </c>
    </row>
    <row r="14" spans="1:23" x14ac:dyDescent="0.25">
      <c r="B14">
        <v>2023</v>
      </c>
      <c r="C14" s="2">
        <f t="shared" si="1"/>
        <v>13</v>
      </c>
      <c r="D14" t="str">
        <f t="shared" si="2"/>
        <v>UTKDGL2023_0013</v>
      </c>
      <c r="E14" t="s">
        <v>7</v>
      </c>
      <c r="F14" t="s">
        <v>16</v>
      </c>
      <c r="G14" t="s">
        <v>29</v>
      </c>
      <c r="H14" t="s">
        <v>33</v>
      </c>
      <c r="I14" s="3" t="s">
        <v>34</v>
      </c>
      <c r="J14" t="s">
        <v>31</v>
      </c>
      <c r="K14">
        <v>11.4</v>
      </c>
      <c r="L14" t="s">
        <v>11</v>
      </c>
      <c r="M14" t="s">
        <v>723</v>
      </c>
      <c r="N14" t="str">
        <f t="shared" si="0"/>
        <v>Laura Russo (UTK)</v>
      </c>
    </row>
    <row r="15" spans="1:23" x14ac:dyDescent="0.25">
      <c r="B15">
        <v>2023</v>
      </c>
      <c r="C15" s="2">
        <f t="shared" si="1"/>
        <v>14</v>
      </c>
      <c r="D15" t="str">
        <f t="shared" si="2"/>
        <v>UTKDGL2023_0014</v>
      </c>
      <c r="E15" t="s">
        <v>7</v>
      </c>
      <c r="F15" t="s">
        <v>16</v>
      </c>
      <c r="G15" t="s">
        <v>35</v>
      </c>
      <c r="H15" t="s">
        <v>36</v>
      </c>
      <c r="I15" s="3">
        <v>202007921</v>
      </c>
      <c r="J15" t="s">
        <v>10</v>
      </c>
      <c r="K15">
        <v>7.8</v>
      </c>
      <c r="L15" t="s">
        <v>11</v>
      </c>
      <c r="M15" t="s">
        <v>723</v>
      </c>
      <c r="N15" t="str">
        <f t="shared" si="0"/>
        <v>Laura Russo (UTK)</v>
      </c>
    </row>
    <row r="16" spans="1:23" x14ac:dyDescent="0.25">
      <c r="B16">
        <v>2023</v>
      </c>
      <c r="C16" s="2">
        <f t="shared" si="1"/>
        <v>15</v>
      </c>
      <c r="D16" t="str">
        <f t="shared" si="2"/>
        <v>UTKDGL2023_0015</v>
      </c>
      <c r="E16" t="s">
        <v>7</v>
      </c>
      <c r="F16" t="s">
        <v>16</v>
      </c>
      <c r="G16" t="s">
        <v>37</v>
      </c>
      <c r="H16" t="s">
        <v>38</v>
      </c>
      <c r="I16" s="3" t="s">
        <v>39</v>
      </c>
      <c r="J16" t="s">
        <v>40</v>
      </c>
      <c r="K16">
        <v>27.4</v>
      </c>
      <c r="L16" t="s">
        <v>21</v>
      </c>
      <c r="M16" t="s">
        <v>723</v>
      </c>
      <c r="N16" t="s">
        <v>651</v>
      </c>
    </row>
    <row r="17" spans="2:23" x14ac:dyDescent="0.25">
      <c r="B17">
        <v>2023</v>
      </c>
      <c r="C17" s="2">
        <f t="shared" si="1"/>
        <v>16</v>
      </c>
      <c r="D17" t="str">
        <f t="shared" si="2"/>
        <v>UTKDGL2023_0016</v>
      </c>
      <c r="E17" t="s">
        <v>7</v>
      </c>
      <c r="F17" t="s">
        <v>16</v>
      </c>
      <c r="G17" t="s">
        <v>41</v>
      </c>
      <c r="H17" t="s">
        <v>42</v>
      </c>
      <c r="I17" s="3">
        <v>202103784</v>
      </c>
      <c r="J17" t="s">
        <v>15</v>
      </c>
      <c r="K17">
        <v>3.9</v>
      </c>
      <c r="L17" t="s">
        <v>11</v>
      </c>
      <c r="M17" t="s">
        <v>723</v>
      </c>
      <c r="N17" t="str">
        <f t="shared" si="0"/>
        <v>Laura Russo (UTK)</v>
      </c>
      <c r="S17">
        <v>2021</v>
      </c>
      <c r="T17" t="s">
        <v>550</v>
      </c>
      <c r="U17" t="s">
        <v>520</v>
      </c>
      <c r="V17">
        <v>35.884236000000001</v>
      </c>
      <c r="W17">
        <v>-83.925281999999996</v>
      </c>
    </row>
    <row r="18" spans="2:23" x14ac:dyDescent="0.25">
      <c r="B18">
        <v>2023</v>
      </c>
      <c r="C18" s="2">
        <f t="shared" si="1"/>
        <v>17</v>
      </c>
      <c r="D18" t="str">
        <f t="shared" si="2"/>
        <v>UTKDGL2023_0017</v>
      </c>
      <c r="E18" t="s">
        <v>7</v>
      </c>
      <c r="F18" t="s">
        <v>16</v>
      </c>
      <c r="G18" t="s">
        <v>41</v>
      </c>
      <c r="H18" t="s">
        <v>42</v>
      </c>
      <c r="I18" s="3">
        <v>202100629</v>
      </c>
      <c r="J18" t="s">
        <v>10</v>
      </c>
      <c r="K18">
        <v>6.7</v>
      </c>
      <c r="L18" t="s">
        <v>11</v>
      </c>
      <c r="M18" t="s">
        <v>723</v>
      </c>
      <c r="N18" t="str">
        <f t="shared" si="0"/>
        <v>Laura Russo (UTK)</v>
      </c>
      <c r="S18">
        <v>2021</v>
      </c>
      <c r="T18" t="s">
        <v>647</v>
      </c>
      <c r="U18" t="s">
        <v>507</v>
      </c>
      <c r="V18">
        <v>36.018090000000001</v>
      </c>
      <c r="W18">
        <v>-85.126679999999993</v>
      </c>
    </row>
    <row r="19" spans="2:23" x14ac:dyDescent="0.25">
      <c r="B19">
        <v>2023</v>
      </c>
      <c r="C19" s="2">
        <f t="shared" si="1"/>
        <v>18</v>
      </c>
      <c r="D19" t="str">
        <f t="shared" si="2"/>
        <v>UTKDGL2023_0018</v>
      </c>
      <c r="E19" t="s">
        <v>7</v>
      </c>
      <c r="F19" t="s">
        <v>16</v>
      </c>
      <c r="G19" t="s">
        <v>41</v>
      </c>
      <c r="H19" t="s">
        <v>43</v>
      </c>
      <c r="I19" s="3">
        <v>202202708</v>
      </c>
      <c r="J19" t="s">
        <v>10</v>
      </c>
      <c r="K19">
        <v>10</v>
      </c>
      <c r="L19" t="s">
        <v>11</v>
      </c>
      <c r="M19" t="s">
        <v>723</v>
      </c>
      <c r="N19" t="str">
        <f t="shared" si="0"/>
        <v>Laura Russo (UTK)</v>
      </c>
      <c r="S19">
        <v>2022</v>
      </c>
      <c r="T19" t="s">
        <v>509</v>
      </c>
      <c r="U19" t="s">
        <v>507</v>
      </c>
      <c r="V19">
        <v>35.944229999999997</v>
      </c>
      <c r="W19">
        <v>-83.937709999999996</v>
      </c>
    </row>
    <row r="20" spans="2:23" x14ac:dyDescent="0.25">
      <c r="B20">
        <v>2023</v>
      </c>
      <c r="C20" s="2">
        <f t="shared" si="1"/>
        <v>19</v>
      </c>
      <c r="D20" t="str">
        <f t="shared" si="2"/>
        <v>UTKDGL2023_0019</v>
      </c>
      <c r="E20" t="s">
        <v>7</v>
      </c>
      <c r="F20" t="s">
        <v>16</v>
      </c>
      <c r="G20" t="s">
        <v>41</v>
      </c>
      <c r="H20" t="s">
        <v>44</v>
      </c>
      <c r="I20" s="3">
        <v>202202135</v>
      </c>
      <c r="J20" t="s">
        <v>10</v>
      </c>
      <c r="K20">
        <v>1.8</v>
      </c>
      <c r="L20" t="s">
        <v>11</v>
      </c>
      <c r="M20" t="s">
        <v>723</v>
      </c>
      <c r="N20" t="str">
        <f t="shared" si="0"/>
        <v>Laura Russo (UTK)</v>
      </c>
      <c r="S20">
        <v>2022</v>
      </c>
      <c r="T20" t="s">
        <v>517</v>
      </c>
      <c r="U20" t="s">
        <v>520</v>
      </c>
      <c r="V20">
        <v>35.996490000000001</v>
      </c>
      <c r="W20">
        <v>-84.218810000000005</v>
      </c>
    </row>
    <row r="21" spans="2:23" x14ac:dyDescent="0.25">
      <c r="B21">
        <v>2023</v>
      </c>
      <c r="C21" s="2">
        <f t="shared" si="1"/>
        <v>20</v>
      </c>
      <c r="D21" t="str">
        <f t="shared" si="2"/>
        <v>UTKDGL2023_0020</v>
      </c>
      <c r="E21" t="s">
        <v>7</v>
      </c>
      <c r="F21" t="s">
        <v>16</v>
      </c>
      <c r="G21" t="s">
        <v>45</v>
      </c>
      <c r="H21" t="s">
        <v>46</v>
      </c>
      <c r="I21" s="3">
        <v>202007018</v>
      </c>
      <c r="J21" t="s">
        <v>10</v>
      </c>
      <c r="K21">
        <v>4</v>
      </c>
      <c r="L21" t="s">
        <v>11</v>
      </c>
      <c r="M21" t="s">
        <v>723</v>
      </c>
      <c r="N21" t="str">
        <f t="shared" si="0"/>
        <v>Laura Russo (UTK)</v>
      </c>
    </row>
    <row r="22" spans="2:23" x14ac:dyDescent="0.25">
      <c r="B22">
        <v>2023</v>
      </c>
      <c r="C22" s="2">
        <f t="shared" si="1"/>
        <v>21</v>
      </c>
      <c r="D22" t="str">
        <f t="shared" si="2"/>
        <v>UTKDGL2023_0021</v>
      </c>
      <c r="E22" t="s">
        <v>7</v>
      </c>
      <c r="F22" t="s">
        <v>16</v>
      </c>
      <c r="G22" t="s">
        <v>45</v>
      </c>
      <c r="H22" t="s">
        <v>46</v>
      </c>
      <c r="I22" s="3">
        <v>202008082</v>
      </c>
      <c r="J22" t="s">
        <v>15</v>
      </c>
      <c r="K22">
        <v>3.5</v>
      </c>
      <c r="L22" t="s">
        <v>11</v>
      </c>
      <c r="M22" t="s">
        <v>723</v>
      </c>
      <c r="N22" t="str">
        <f t="shared" si="0"/>
        <v>Laura Russo (UTK)</v>
      </c>
    </row>
    <row r="23" spans="2:23" x14ac:dyDescent="0.25">
      <c r="B23">
        <v>2023</v>
      </c>
      <c r="C23" s="2">
        <f t="shared" si="1"/>
        <v>22</v>
      </c>
      <c r="D23" t="str">
        <f t="shared" si="2"/>
        <v>UTKDGL2023_0022</v>
      </c>
      <c r="E23" t="s">
        <v>7</v>
      </c>
      <c r="F23" t="s">
        <v>16</v>
      </c>
      <c r="G23" t="s">
        <v>47</v>
      </c>
      <c r="H23" s="16" t="s">
        <v>722</v>
      </c>
      <c r="I23" s="3" t="s">
        <v>48</v>
      </c>
      <c r="J23" t="s">
        <v>40</v>
      </c>
      <c r="K23">
        <v>15.3</v>
      </c>
      <c r="L23" t="s">
        <v>21</v>
      </c>
      <c r="M23" t="s">
        <v>723</v>
      </c>
      <c r="N23" t="s">
        <v>651</v>
      </c>
    </row>
    <row r="24" spans="2:23" x14ac:dyDescent="0.25">
      <c r="B24">
        <v>2023</v>
      </c>
      <c r="C24" s="2">
        <f t="shared" si="1"/>
        <v>23</v>
      </c>
      <c r="D24" t="str">
        <f t="shared" si="2"/>
        <v>UTKDGL2023_0023</v>
      </c>
      <c r="E24" t="s">
        <v>7</v>
      </c>
      <c r="F24" t="s">
        <v>16</v>
      </c>
      <c r="G24" t="s">
        <v>49</v>
      </c>
      <c r="H24" t="s">
        <v>50</v>
      </c>
      <c r="I24" s="3">
        <v>202200425</v>
      </c>
      <c r="J24" t="s">
        <v>10</v>
      </c>
      <c r="K24">
        <v>1.5</v>
      </c>
      <c r="L24" t="s">
        <v>11</v>
      </c>
      <c r="M24" t="s">
        <v>723</v>
      </c>
      <c r="N24" t="str">
        <f t="shared" si="0"/>
        <v>Laura Russo (UTK)</v>
      </c>
      <c r="S24">
        <v>2022</v>
      </c>
      <c r="T24" t="s">
        <v>517</v>
      </c>
      <c r="U24" t="s">
        <v>507</v>
      </c>
      <c r="V24">
        <v>35.996490000000001</v>
      </c>
      <c r="W24">
        <v>-84.218810000000005</v>
      </c>
    </row>
    <row r="25" spans="2:23" x14ac:dyDescent="0.25">
      <c r="B25">
        <v>2023</v>
      </c>
      <c r="C25" s="2">
        <f t="shared" si="1"/>
        <v>24</v>
      </c>
      <c r="D25" t="str">
        <f t="shared" si="2"/>
        <v>UTKDGL2023_0024</v>
      </c>
      <c r="E25" t="s">
        <v>7</v>
      </c>
      <c r="F25" t="s">
        <v>16</v>
      </c>
      <c r="G25" t="s">
        <v>49</v>
      </c>
      <c r="H25" t="s">
        <v>50</v>
      </c>
      <c r="I25" s="3">
        <v>202100530</v>
      </c>
      <c r="J25" t="s">
        <v>10</v>
      </c>
      <c r="K25">
        <v>2.5</v>
      </c>
      <c r="L25" t="s">
        <v>11</v>
      </c>
      <c r="M25" t="s">
        <v>723</v>
      </c>
      <c r="N25" t="str">
        <f t="shared" si="0"/>
        <v>Laura Russo (UTK)</v>
      </c>
      <c r="P25" s="4">
        <v>44355</v>
      </c>
      <c r="Q25" s="5">
        <f t="shared" ref="Q25" si="3">MONTH(P25)</f>
        <v>6</v>
      </c>
      <c r="R25" s="5">
        <f t="shared" ref="R25" si="4">DAY(P25)</f>
        <v>8</v>
      </c>
      <c r="S25" s="5">
        <f t="shared" ref="S25" si="5">YEAR(P25)</f>
        <v>2021</v>
      </c>
      <c r="T25" t="s">
        <v>595</v>
      </c>
      <c r="U25" t="s">
        <v>520</v>
      </c>
      <c r="V25">
        <v>35.944133000000001</v>
      </c>
      <c r="W25" s="6">
        <v>-83.925139000000001</v>
      </c>
    </row>
    <row r="26" spans="2:23" x14ac:dyDescent="0.25">
      <c r="B26">
        <v>2023</v>
      </c>
      <c r="C26" s="2">
        <f t="shared" si="1"/>
        <v>25</v>
      </c>
      <c r="D26" t="str">
        <f t="shared" si="2"/>
        <v>UTKDGL2023_0025</v>
      </c>
      <c r="E26" t="s">
        <v>7</v>
      </c>
      <c r="F26" t="s">
        <v>16</v>
      </c>
      <c r="G26" t="s">
        <v>51</v>
      </c>
      <c r="H26" t="s">
        <v>52</v>
      </c>
      <c r="I26" s="3" t="s">
        <v>53</v>
      </c>
      <c r="J26" t="s">
        <v>20</v>
      </c>
      <c r="K26">
        <v>0.6</v>
      </c>
      <c r="L26" t="s">
        <v>21</v>
      </c>
      <c r="M26" t="s">
        <v>723</v>
      </c>
      <c r="N26" t="s">
        <v>651</v>
      </c>
    </row>
    <row r="27" spans="2:23" x14ac:dyDescent="0.25">
      <c r="B27">
        <v>2023</v>
      </c>
      <c r="C27" s="2">
        <f t="shared" si="1"/>
        <v>26</v>
      </c>
      <c r="D27" t="str">
        <f t="shared" si="2"/>
        <v>UTKDGL2023_0026</v>
      </c>
      <c r="E27" t="s">
        <v>7</v>
      </c>
      <c r="F27" t="s">
        <v>16</v>
      </c>
      <c r="G27" t="s">
        <v>51</v>
      </c>
      <c r="H27" t="s">
        <v>52</v>
      </c>
      <c r="I27" s="3" t="s">
        <v>53</v>
      </c>
      <c r="J27" t="s">
        <v>20</v>
      </c>
      <c r="K27">
        <v>0.6</v>
      </c>
      <c r="L27" t="s">
        <v>21</v>
      </c>
      <c r="M27" t="s">
        <v>723</v>
      </c>
      <c r="N27" t="s">
        <v>651</v>
      </c>
    </row>
    <row r="28" spans="2:23" x14ac:dyDescent="0.25">
      <c r="B28">
        <v>2023</v>
      </c>
      <c r="C28" s="2">
        <f t="shared" si="1"/>
        <v>27</v>
      </c>
      <c r="D28" t="str">
        <f t="shared" si="2"/>
        <v>UTKDGL2023_0027</v>
      </c>
      <c r="E28" t="s">
        <v>7</v>
      </c>
      <c r="F28" t="s">
        <v>16</v>
      </c>
      <c r="G28" t="s">
        <v>54</v>
      </c>
      <c r="H28" t="s">
        <v>55</v>
      </c>
      <c r="I28" s="3" t="s">
        <v>56</v>
      </c>
      <c r="J28" t="s">
        <v>40</v>
      </c>
      <c r="K28">
        <v>1</v>
      </c>
      <c r="L28" t="s">
        <v>21</v>
      </c>
      <c r="M28" t="s">
        <v>723</v>
      </c>
      <c r="N28" t="s">
        <v>651</v>
      </c>
    </row>
    <row r="29" spans="2:23" x14ac:dyDescent="0.25">
      <c r="B29">
        <v>2023</v>
      </c>
      <c r="C29" s="2">
        <f t="shared" si="1"/>
        <v>28</v>
      </c>
      <c r="D29" t="str">
        <f t="shared" si="2"/>
        <v>UTKDGL2023_0028</v>
      </c>
      <c r="E29" t="s">
        <v>7</v>
      </c>
      <c r="F29" t="s">
        <v>16</v>
      </c>
      <c r="G29" t="s">
        <v>57</v>
      </c>
      <c r="H29" t="s">
        <v>58</v>
      </c>
      <c r="I29" s="16" t="s">
        <v>722</v>
      </c>
      <c r="J29" t="s">
        <v>20</v>
      </c>
      <c r="K29">
        <v>4.2</v>
      </c>
      <c r="L29" t="s">
        <v>11</v>
      </c>
      <c r="M29" t="s">
        <v>723</v>
      </c>
      <c r="N29" t="str">
        <f t="shared" si="0"/>
        <v>Laura Russo (UTK)</v>
      </c>
    </row>
    <row r="30" spans="2:23" x14ac:dyDescent="0.25">
      <c r="B30">
        <v>2023</v>
      </c>
      <c r="C30" s="2">
        <f t="shared" si="1"/>
        <v>29</v>
      </c>
      <c r="D30" t="str">
        <f t="shared" si="2"/>
        <v>UTKDGL2023_0029</v>
      </c>
      <c r="E30" t="s">
        <v>7</v>
      </c>
      <c r="F30" t="s">
        <v>16</v>
      </c>
      <c r="G30" t="s">
        <v>59</v>
      </c>
      <c r="H30" t="s">
        <v>60</v>
      </c>
      <c r="I30" s="3" t="s">
        <v>61</v>
      </c>
      <c r="J30" t="s">
        <v>10</v>
      </c>
      <c r="K30">
        <v>2.1</v>
      </c>
      <c r="L30" t="s">
        <v>11</v>
      </c>
      <c r="M30" t="s">
        <v>723</v>
      </c>
      <c r="N30" t="str">
        <f t="shared" si="0"/>
        <v>Laura Russo (UTK)</v>
      </c>
    </row>
    <row r="31" spans="2:23" x14ac:dyDescent="0.25">
      <c r="B31">
        <v>2023</v>
      </c>
      <c r="C31" s="2">
        <f t="shared" si="1"/>
        <v>30</v>
      </c>
      <c r="D31" t="str">
        <f t="shared" si="2"/>
        <v>UTKDGL2023_0030</v>
      </c>
      <c r="E31" t="s">
        <v>7</v>
      </c>
      <c r="F31" t="s">
        <v>16</v>
      </c>
      <c r="G31" t="s">
        <v>59</v>
      </c>
      <c r="H31" t="s">
        <v>62</v>
      </c>
      <c r="I31" s="3">
        <v>202007106</v>
      </c>
      <c r="J31" t="s">
        <v>10</v>
      </c>
      <c r="K31">
        <v>10.3</v>
      </c>
      <c r="L31" t="s">
        <v>11</v>
      </c>
      <c r="M31" t="s">
        <v>723</v>
      </c>
      <c r="N31" t="str">
        <f t="shared" si="0"/>
        <v>Laura Russo (UTK)</v>
      </c>
      <c r="P31" s="4">
        <v>44104</v>
      </c>
      <c r="Q31" s="5">
        <v>9</v>
      </c>
      <c r="R31" s="5">
        <v>30</v>
      </c>
      <c r="S31" s="5">
        <v>2020</v>
      </c>
      <c r="T31" t="s">
        <v>550</v>
      </c>
      <c r="U31" t="s">
        <v>507</v>
      </c>
      <c r="V31">
        <v>35.944133000000001</v>
      </c>
      <c r="W31" s="3">
        <v>-83.925087000000005</v>
      </c>
    </row>
    <row r="32" spans="2:23" x14ac:dyDescent="0.25">
      <c r="B32">
        <v>2023</v>
      </c>
      <c r="C32" s="2">
        <f t="shared" si="1"/>
        <v>31</v>
      </c>
      <c r="D32" t="str">
        <f t="shared" si="2"/>
        <v>UTKDGL2023_0031</v>
      </c>
      <c r="E32" t="s">
        <v>7</v>
      </c>
      <c r="F32" t="s">
        <v>16</v>
      </c>
      <c r="G32" t="s">
        <v>63</v>
      </c>
      <c r="H32" s="16" t="s">
        <v>722</v>
      </c>
      <c r="I32" s="16" t="s">
        <v>722</v>
      </c>
      <c r="J32" t="s">
        <v>20</v>
      </c>
      <c r="K32">
        <v>8.4</v>
      </c>
      <c r="L32" t="s">
        <v>11</v>
      </c>
      <c r="M32" t="s">
        <v>723</v>
      </c>
      <c r="N32" t="str">
        <f t="shared" si="0"/>
        <v>Laura Russo (UTK)</v>
      </c>
    </row>
    <row r="33" spans="2:23" ht="15.75" x14ac:dyDescent="0.25">
      <c r="B33">
        <v>2023</v>
      </c>
      <c r="C33" s="2">
        <f t="shared" si="1"/>
        <v>32</v>
      </c>
      <c r="D33" t="str">
        <f t="shared" si="2"/>
        <v>UTKDGL2023_0032</v>
      </c>
      <c r="E33" t="s">
        <v>7</v>
      </c>
      <c r="F33" t="s">
        <v>16</v>
      </c>
      <c r="G33" t="s">
        <v>64</v>
      </c>
      <c r="H33" t="s">
        <v>65</v>
      </c>
      <c r="I33" s="3" t="s">
        <v>66</v>
      </c>
      <c r="J33" t="s">
        <v>15</v>
      </c>
      <c r="K33">
        <v>11.7</v>
      </c>
      <c r="L33" t="s">
        <v>11</v>
      </c>
      <c r="M33" t="s">
        <v>723</v>
      </c>
      <c r="N33" t="str">
        <f t="shared" si="0"/>
        <v>Laura Russo (UTK)</v>
      </c>
      <c r="P33" s="12">
        <v>43706</v>
      </c>
      <c r="Q33" s="7">
        <v>8</v>
      </c>
      <c r="R33" s="7">
        <v>29</v>
      </c>
      <c r="S33" s="7">
        <v>2019</v>
      </c>
      <c r="T33" s="3" t="s">
        <v>559</v>
      </c>
      <c r="U33" s="8" t="s">
        <v>527</v>
      </c>
      <c r="V33">
        <v>36.011760000000002</v>
      </c>
      <c r="W33" s="6">
        <v>-85.133390000000006</v>
      </c>
    </row>
    <row r="34" spans="2:23" x14ac:dyDescent="0.25">
      <c r="B34">
        <v>2023</v>
      </c>
      <c r="C34" s="2">
        <f t="shared" si="1"/>
        <v>33</v>
      </c>
      <c r="D34" t="str">
        <f t="shared" si="2"/>
        <v>UTKDGL2023_0033</v>
      </c>
      <c r="E34" t="s">
        <v>7</v>
      </c>
      <c r="F34" t="s">
        <v>16</v>
      </c>
      <c r="G34" t="s">
        <v>67</v>
      </c>
      <c r="H34" t="s">
        <v>68</v>
      </c>
      <c r="I34" s="16" t="s">
        <v>722</v>
      </c>
      <c r="J34" t="s">
        <v>20</v>
      </c>
      <c r="K34">
        <v>3</v>
      </c>
      <c r="L34" t="s">
        <v>11</v>
      </c>
      <c r="M34" t="s">
        <v>723</v>
      </c>
      <c r="N34" t="str">
        <f t="shared" si="0"/>
        <v>Laura Russo (UTK)</v>
      </c>
    </row>
    <row r="35" spans="2:23" x14ac:dyDescent="0.25">
      <c r="B35">
        <v>2023</v>
      </c>
      <c r="C35" s="2">
        <f t="shared" si="1"/>
        <v>34</v>
      </c>
      <c r="D35" t="str">
        <f t="shared" si="2"/>
        <v>UTKDGL2023_0034</v>
      </c>
      <c r="E35" t="s">
        <v>7</v>
      </c>
      <c r="F35" t="s">
        <v>16</v>
      </c>
      <c r="G35" t="s">
        <v>69</v>
      </c>
      <c r="H35" t="s">
        <v>70</v>
      </c>
      <c r="I35" s="3" t="s">
        <v>71</v>
      </c>
      <c r="J35" t="s">
        <v>10</v>
      </c>
      <c r="K35">
        <v>11</v>
      </c>
      <c r="L35" t="s">
        <v>11</v>
      </c>
      <c r="M35" t="s">
        <v>723</v>
      </c>
      <c r="N35" t="str">
        <f t="shared" si="0"/>
        <v>Laura Russo (UTK)</v>
      </c>
    </row>
    <row r="36" spans="2:23" x14ac:dyDescent="0.25">
      <c r="B36">
        <v>2023</v>
      </c>
      <c r="C36" s="2">
        <f t="shared" si="1"/>
        <v>35</v>
      </c>
      <c r="D36" t="str">
        <f t="shared" si="2"/>
        <v>UTKDGL2023_0035</v>
      </c>
      <c r="E36" t="s">
        <v>7</v>
      </c>
      <c r="F36" t="s">
        <v>16</v>
      </c>
      <c r="G36" t="s">
        <v>72</v>
      </c>
      <c r="H36" s="16" t="s">
        <v>722</v>
      </c>
      <c r="I36" s="16" t="s">
        <v>722</v>
      </c>
      <c r="J36" t="s">
        <v>20</v>
      </c>
      <c r="K36">
        <v>10</v>
      </c>
      <c r="L36" t="s">
        <v>11</v>
      </c>
      <c r="M36" t="s">
        <v>723</v>
      </c>
      <c r="N36" t="str">
        <f t="shared" si="0"/>
        <v>Laura Russo (UTK)</v>
      </c>
    </row>
    <row r="37" spans="2:23" x14ac:dyDescent="0.25">
      <c r="B37">
        <v>2023</v>
      </c>
      <c r="C37" s="2">
        <f t="shared" si="1"/>
        <v>36</v>
      </c>
      <c r="D37" t="str">
        <f t="shared" si="2"/>
        <v>UTKDGL2023_0036</v>
      </c>
      <c r="E37" t="s">
        <v>7</v>
      </c>
      <c r="F37" t="s">
        <v>73</v>
      </c>
      <c r="G37" t="s">
        <v>74</v>
      </c>
      <c r="H37" t="s">
        <v>75</v>
      </c>
      <c r="I37" s="3" t="s">
        <v>76</v>
      </c>
      <c r="J37" t="s">
        <v>20</v>
      </c>
      <c r="K37">
        <v>6.3</v>
      </c>
      <c r="L37" t="s">
        <v>21</v>
      </c>
      <c r="M37" t="s">
        <v>723</v>
      </c>
      <c r="N37" t="s">
        <v>651</v>
      </c>
    </row>
    <row r="38" spans="2:23" x14ac:dyDescent="0.25">
      <c r="B38">
        <v>2023</v>
      </c>
      <c r="C38" s="2">
        <f t="shared" si="1"/>
        <v>37</v>
      </c>
      <c r="D38" t="str">
        <f t="shared" si="2"/>
        <v>UTKDGL2023_0037</v>
      </c>
      <c r="E38" t="s">
        <v>7</v>
      </c>
      <c r="F38" t="s">
        <v>73</v>
      </c>
      <c r="G38" t="s">
        <v>74</v>
      </c>
      <c r="H38" t="s">
        <v>24</v>
      </c>
      <c r="I38" s="3" t="s">
        <v>77</v>
      </c>
      <c r="J38" t="s">
        <v>10</v>
      </c>
      <c r="K38">
        <v>11.7</v>
      </c>
      <c r="L38" t="s">
        <v>11</v>
      </c>
      <c r="M38" t="s">
        <v>723</v>
      </c>
      <c r="N38" t="str">
        <f t="shared" si="0"/>
        <v>Laura Russo (UTK)</v>
      </c>
    </row>
    <row r="39" spans="2:23" x14ac:dyDescent="0.25">
      <c r="B39">
        <v>2023</v>
      </c>
      <c r="C39" s="2">
        <f t="shared" si="1"/>
        <v>38</v>
      </c>
      <c r="D39" t="str">
        <f t="shared" si="2"/>
        <v>UTKDGL2023_0038</v>
      </c>
      <c r="E39" t="s">
        <v>7</v>
      </c>
      <c r="F39" t="s">
        <v>73</v>
      </c>
      <c r="G39" t="s">
        <v>78</v>
      </c>
      <c r="H39" t="s">
        <v>79</v>
      </c>
      <c r="I39" s="3" t="s">
        <v>34</v>
      </c>
      <c r="J39" t="s">
        <v>31</v>
      </c>
      <c r="K39">
        <v>11.5</v>
      </c>
      <c r="L39" t="s">
        <v>11</v>
      </c>
      <c r="M39" t="s">
        <v>723</v>
      </c>
      <c r="N39" t="str">
        <f t="shared" si="0"/>
        <v>Laura Russo (UTK)</v>
      </c>
    </row>
    <row r="40" spans="2:23" x14ac:dyDescent="0.25">
      <c r="B40">
        <v>2023</v>
      </c>
      <c r="C40" s="2">
        <f t="shared" si="1"/>
        <v>39</v>
      </c>
      <c r="D40" t="str">
        <f t="shared" si="2"/>
        <v>UTKDGL2023_0039</v>
      </c>
      <c r="E40" t="s">
        <v>7</v>
      </c>
      <c r="F40" t="s">
        <v>73</v>
      </c>
      <c r="G40" t="s">
        <v>80</v>
      </c>
      <c r="H40" t="s">
        <v>32</v>
      </c>
      <c r="I40" s="3">
        <v>202004162</v>
      </c>
      <c r="J40" t="s">
        <v>10</v>
      </c>
      <c r="K40">
        <v>17.2</v>
      </c>
      <c r="L40" t="s">
        <v>11</v>
      </c>
      <c r="M40" t="s">
        <v>723</v>
      </c>
      <c r="N40" t="str">
        <f t="shared" si="0"/>
        <v>Laura Russo (UTK)</v>
      </c>
    </row>
    <row r="41" spans="2:23" x14ac:dyDescent="0.25">
      <c r="B41">
        <v>2023</v>
      </c>
      <c r="C41" s="2">
        <f t="shared" si="1"/>
        <v>40</v>
      </c>
      <c r="D41" t="str">
        <f t="shared" si="2"/>
        <v>UTKDGL2023_0040</v>
      </c>
      <c r="E41" t="s">
        <v>7</v>
      </c>
      <c r="F41" t="s">
        <v>73</v>
      </c>
      <c r="G41" t="s">
        <v>81</v>
      </c>
      <c r="H41" t="s">
        <v>44</v>
      </c>
      <c r="I41" s="3">
        <v>20200095</v>
      </c>
      <c r="J41" t="s">
        <v>10</v>
      </c>
      <c r="K41">
        <v>18.3</v>
      </c>
      <c r="L41" t="s">
        <v>11</v>
      </c>
      <c r="M41" t="s">
        <v>723</v>
      </c>
      <c r="N41" t="str">
        <f t="shared" si="0"/>
        <v>Laura Russo (UTK)</v>
      </c>
    </row>
    <row r="42" spans="2:23" x14ac:dyDescent="0.25">
      <c r="B42">
        <v>2023</v>
      </c>
      <c r="C42" s="2">
        <f t="shared" si="1"/>
        <v>41</v>
      </c>
      <c r="D42" t="str">
        <f t="shared" si="2"/>
        <v>UTKDGL2023_0041</v>
      </c>
      <c r="E42" t="s">
        <v>7</v>
      </c>
      <c r="F42" t="s">
        <v>73</v>
      </c>
      <c r="G42" t="s">
        <v>81</v>
      </c>
      <c r="H42" t="s">
        <v>44</v>
      </c>
      <c r="I42" s="3">
        <v>202201013</v>
      </c>
      <c r="J42" t="s">
        <v>15</v>
      </c>
      <c r="K42">
        <v>2.2000000000000002</v>
      </c>
      <c r="L42" t="s">
        <v>11</v>
      </c>
      <c r="M42" t="s">
        <v>723</v>
      </c>
      <c r="N42" t="str">
        <f t="shared" si="0"/>
        <v>Laura Russo (UTK)</v>
      </c>
      <c r="P42" s="4">
        <v>44748</v>
      </c>
      <c r="Q42">
        <v>7</v>
      </c>
      <c r="R42">
        <v>6</v>
      </c>
      <c r="S42">
        <v>2022</v>
      </c>
      <c r="T42" t="s">
        <v>640</v>
      </c>
      <c r="U42" t="s">
        <v>520</v>
      </c>
      <c r="V42">
        <v>35.944133000000001</v>
      </c>
      <c r="W42" s="3">
        <v>-83.736588999999995</v>
      </c>
    </row>
    <row r="43" spans="2:23" x14ac:dyDescent="0.25">
      <c r="B43">
        <v>2023</v>
      </c>
      <c r="C43" s="2">
        <f t="shared" si="1"/>
        <v>42</v>
      </c>
      <c r="D43" t="str">
        <f t="shared" si="2"/>
        <v>UTKDGL2023_0042</v>
      </c>
      <c r="E43" t="s">
        <v>7</v>
      </c>
      <c r="F43" t="s">
        <v>73</v>
      </c>
      <c r="G43" t="s">
        <v>57</v>
      </c>
      <c r="H43" t="s">
        <v>82</v>
      </c>
      <c r="I43" s="3" t="s">
        <v>83</v>
      </c>
      <c r="J43" t="s">
        <v>20</v>
      </c>
      <c r="K43">
        <v>16.8</v>
      </c>
      <c r="L43" t="s">
        <v>21</v>
      </c>
      <c r="M43" t="s">
        <v>723</v>
      </c>
      <c r="N43" t="s">
        <v>651</v>
      </c>
    </row>
    <row r="44" spans="2:23" ht="15.75" x14ac:dyDescent="0.25">
      <c r="B44">
        <v>2023</v>
      </c>
      <c r="C44" s="2">
        <f t="shared" si="1"/>
        <v>43</v>
      </c>
      <c r="D44" t="str">
        <f t="shared" si="2"/>
        <v>UTKDGL2023_0043</v>
      </c>
      <c r="E44" t="s">
        <v>7</v>
      </c>
      <c r="F44" t="s">
        <v>73</v>
      </c>
      <c r="G44" t="s">
        <v>84</v>
      </c>
      <c r="H44" t="s">
        <v>65</v>
      </c>
      <c r="I44" s="3" t="s">
        <v>85</v>
      </c>
      <c r="J44" t="s">
        <v>10</v>
      </c>
      <c r="K44">
        <v>15.3</v>
      </c>
      <c r="L44" t="s">
        <v>11</v>
      </c>
      <c r="M44" t="s">
        <v>723</v>
      </c>
      <c r="N44" t="str">
        <f t="shared" si="0"/>
        <v>Laura Russo (UTK)</v>
      </c>
      <c r="P44" s="12">
        <v>43663</v>
      </c>
      <c r="Q44" s="7">
        <v>7</v>
      </c>
      <c r="R44" s="7">
        <v>17</v>
      </c>
      <c r="S44" s="7">
        <v>2019</v>
      </c>
      <c r="T44" s="8" t="s">
        <v>554</v>
      </c>
      <c r="U44" s="8" t="s">
        <v>527</v>
      </c>
      <c r="V44">
        <v>36.011760000000002</v>
      </c>
      <c r="W44" s="6">
        <v>-85.133390000000006</v>
      </c>
    </row>
    <row r="45" spans="2:23" x14ac:dyDescent="0.25">
      <c r="B45">
        <v>2023</v>
      </c>
      <c r="C45" s="2">
        <f t="shared" si="1"/>
        <v>44</v>
      </c>
      <c r="D45" t="str">
        <f t="shared" si="2"/>
        <v>UTKDGL2023_0044</v>
      </c>
      <c r="E45" t="s">
        <v>7</v>
      </c>
      <c r="F45" t="s">
        <v>73</v>
      </c>
      <c r="G45" t="s">
        <v>86</v>
      </c>
      <c r="H45" t="s">
        <v>87</v>
      </c>
      <c r="I45" s="3" t="s">
        <v>88</v>
      </c>
      <c r="J45" t="s">
        <v>10</v>
      </c>
      <c r="K45">
        <v>49.2</v>
      </c>
      <c r="L45" t="s">
        <v>11</v>
      </c>
      <c r="M45" t="s">
        <v>723</v>
      </c>
      <c r="N45" t="str">
        <f t="shared" si="0"/>
        <v>Laura Russo (UTK)</v>
      </c>
      <c r="S45">
        <v>2019</v>
      </c>
      <c r="T45" t="s">
        <v>554</v>
      </c>
      <c r="U45" t="s">
        <v>527</v>
      </c>
      <c r="V45">
        <v>35.996139999999997</v>
      </c>
      <c r="W45">
        <v>-84.218919999999997</v>
      </c>
    </row>
    <row r="46" spans="2:23" x14ac:dyDescent="0.25">
      <c r="B46">
        <v>2023</v>
      </c>
      <c r="C46" s="2">
        <f t="shared" si="1"/>
        <v>45</v>
      </c>
      <c r="D46" t="str">
        <f t="shared" si="2"/>
        <v>UTKDGL2023_0045</v>
      </c>
      <c r="E46" t="s">
        <v>7</v>
      </c>
      <c r="F46" t="s">
        <v>73</v>
      </c>
      <c r="G46" t="s">
        <v>89</v>
      </c>
      <c r="H46" s="16" t="s">
        <v>722</v>
      </c>
      <c r="I46" s="3" t="s">
        <v>90</v>
      </c>
      <c r="J46" t="s">
        <v>20</v>
      </c>
      <c r="K46">
        <v>1.4</v>
      </c>
      <c r="L46" t="s">
        <v>21</v>
      </c>
      <c r="M46" t="s">
        <v>723</v>
      </c>
      <c r="N46" t="s">
        <v>651</v>
      </c>
    </row>
    <row r="47" spans="2:23" x14ac:dyDescent="0.25">
      <c r="B47">
        <v>2023</v>
      </c>
      <c r="C47" s="2">
        <f t="shared" si="1"/>
        <v>46</v>
      </c>
      <c r="D47" t="str">
        <f t="shared" si="2"/>
        <v>UTKDGL2023_0046</v>
      </c>
      <c r="E47" t="s">
        <v>7</v>
      </c>
      <c r="F47" t="s">
        <v>73</v>
      </c>
      <c r="G47" t="s">
        <v>91</v>
      </c>
      <c r="H47" t="s">
        <v>92</v>
      </c>
      <c r="I47" s="3">
        <v>202206544</v>
      </c>
      <c r="J47" t="s">
        <v>15</v>
      </c>
      <c r="K47">
        <v>12.7</v>
      </c>
      <c r="L47" t="s">
        <v>11</v>
      </c>
      <c r="M47" t="s">
        <v>723</v>
      </c>
      <c r="N47" t="str">
        <f t="shared" si="0"/>
        <v>Laura Russo (UTK)</v>
      </c>
      <c r="P47" s="4">
        <v>44796</v>
      </c>
      <c r="Q47">
        <v>8</v>
      </c>
      <c r="R47">
        <v>23</v>
      </c>
      <c r="S47">
        <v>2022</v>
      </c>
      <c r="T47" t="s">
        <v>540</v>
      </c>
      <c r="U47" t="s">
        <v>557</v>
      </c>
      <c r="V47">
        <v>35.944133000000001</v>
      </c>
      <c r="W47" s="3">
        <v>-83.937709999999996</v>
      </c>
    </row>
    <row r="48" spans="2:23" x14ac:dyDescent="0.25">
      <c r="B48">
        <v>2023</v>
      </c>
      <c r="C48" s="2">
        <f t="shared" si="1"/>
        <v>47</v>
      </c>
      <c r="D48" t="str">
        <f t="shared" si="2"/>
        <v>UTKDGL2023_0047</v>
      </c>
      <c r="E48" t="s">
        <v>7</v>
      </c>
      <c r="F48" t="s">
        <v>73</v>
      </c>
      <c r="G48" t="s">
        <v>93</v>
      </c>
      <c r="H48" t="s">
        <v>94</v>
      </c>
      <c r="I48" s="3">
        <v>202001326</v>
      </c>
      <c r="J48" t="s">
        <v>10</v>
      </c>
      <c r="K48">
        <v>8.5</v>
      </c>
      <c r="L48" t="s">
        <v>11</v>
      </c>
      <c r="M48" t="s">
        <v>723</v>
      </c>
      <c r="N48" t="str">
        <f t="shared" si="0"/>
        <v>Laura Russo (UTK)</v>
      </c>
    </row>
    <row r="49" spans="2:23" x14ac:dyDescent="0.25">
      <c r="B49">
        <v>2023</v>
      </c>
      <c r="C49" s="2">
        <f t="shared" si="1"/>
        <v>48</v>
      </c>
      <c r="D49" t="str">
        <f t="shared" si="2"/>
        <v>UTKDGL2023_0048</v>
      </c>
      <c r="E49" t="s">
        <v>7</v>
      </c>
      <c r="F49" t="s">
        <v>95</v>
      </c>
      <c r="G49" t="s">
        <v>96</v>
      </c>
      <c r="H49" s="16" t="s">
        <v>722</v>
      </c>
      <c r="I49" s="3">
        <v>202007939</v>
      </c>
      <c r="J49" t="s">
        <v>20</v>
      </c>
      <c r="K49">
        <v>10.5</v>
      </c>
      <c r="L49" t="s">
        <v>11</v>
      </c>
      <c r="M49" t="s">
        <v>723</v>
      </c>
      <c r="N49" t="str">
        <f t="shared" si="0"/>
        <v>Laura Russo (UTK)</v>
      </c>
      <c r="S49">
        <v>2020</v>
      </c>
      <c r="T49" t="s">
        <v>616</v>
      </c>
      <c r="U49" t="s">
        <v>534</v>
      </c>
      <c r="V49">
        <v>35.9437</v>
      </c>
      <c r="W49">
        <v>-83.936679999999996</v>
      </c>
    </row>
    <row r="50" spans="2:23" x14ac:dyDescent="0.25">
      <c r="B50">
        <v>2023</v>
      </c>
      <c r="C50" s="2">
        <f t="shared" si="1"/>
        <v>49</v>
      </c>
      <c r="D50" t="str">
        <f t="shared" si="2"/>
        <v>UTKDGL2023_0049</v>
      </c>
      <c r="E50" t="s">
        <v>7</v>
      </c>
      <c r="F50" t="s">
        <v>97</v>
      </c>
      <c r="G50" t="s">
        <v>98</v>
      </c>
      <c r="H50" t="s">
        <v>99</v>
      </c>
      <c r="I50" s="3">
        <v>202105983</v>
      </c>
      <c r="J50" t="s">
        <v>10</v>
      </c>
      <c r="K50">
        <v>3.6</v>
      </c>
      <c r="L50" t="s">
        <v>11</v>
      </c>
      <c r="M50" t="s">
        <v>723</v>
      </c>
      <c r="N50" t="str">
        <f t="shared" si="0"/>
        <v>Laura Russo (UTK)</v>
      </c>
      <c r="P50" s="4">
        <v>44355</v>
      </c>
      <c r="Q50" s="5">
        <f t="shared" ref="Q50:Q51" si="6">MONTH(P50)</f>
        <v>6</v>
      </c>
      <c r="R50" s="5">
        <f t="shared" ref="R50:R51" si="7">DAY(P50)</f>
        <v>8</v>
      </c>
      <c r="S50" s="5">
        <f t="shared" ref="S50:S51" si="8">YEAR(P50)</f>
        <v>2021</v>
      </c>
      <c r="T50" t="s">
        <v>643</v>
      </c>
      <c r="U50" t="s">
        <v>539</v>
      </c>
      <c r="V50">
        <v>35.944133000000001</v>
      </c>
      <c r="W50" s="13">
        <v>-84.305473899999996</v>
      </c>
    </row>
    <row r="51" spans="2:23" x14ac:dyDescent="0.25">
      <c r="B51">
        <v>2023</v>
      </c>
      <c r="C51" s="2">
        <f t="shared" si="1"/>
        <v>50</v>
      </c>
      <c r="D51" t="str">
        <f t="shared" si="2"/>
        <v>UTKDGL2023_0050</v>
      </c>
      <c r="E51" t="s">
        <v>7</v>
      </c>
      <c r="F51" t="s">
        <v>100</v>
      </c>
      <c r="G51" s="16" t="s">
        <v>722</v>
      </c>
      <c r="H51" s="16" t="s">
        <v>722</v>
      </c>
      <c r="I51" s="3">
        <v>202002930</v>
      </c>
      <c r="J51" t="s">
        <v>10</v>
      </c>
      <c r="K51">
        <v>8</v>
      </c>
      <c r="L51" t="s">
        <v>11</v>
      </c>
      <c r="M51" t="s">
        <v>723</v>
      </c>
      <c r="N51" t="str">
        <f t="shared" si="0"/>
        <v>Laura Russo (UTK)</v>
      </c>
      <c r="P51" s="4">
        <v>44041</v>
      </c>
      <c r="Q51" s="5">
        <f t="shared" si="6"/>
        <v>7</v>
      </c>
      <c r="R51" s="5">
        <f t="shared" si="7"/>
        <v>29</v>
      </c>
      <c r="S51" s="5">
        <f t="shared" si="8"/>
        <v>2020</v>
      </c>
      <c r="T51" t="s">
        <v>493</v>
      </c>
      <c r="U51" t="s">
        <v>507</v>
      </c>
      <c r="V51">
        <v>36.011760000000002</v>
      </c>
      <c r="W51" s="3">
        <v>-85.130610000000004</v>
      </c>
    </row>
    <row r="52" spans="2:23" x14ac:dyDescent="0.25">
      <c r="B52">
        <v>2023</v>
      </c>
      <c r="C52" s="2">
        <f t="shared" si="1"/>
        <v>51</v>
      </c>
      <c r="D52" t="str">
        <f t="shared" si="2"/>
        <v>UTKDGL2023_0051</v>
      </c>
      <c r="E52" t="s">
        <v>7</v>
      </c>
      <c r="F52" t="s">
        <v>101</v>
      </c>
      <c r="G52" t="s">
        <v>102</v>
      </c>
      <c r="H52" t="s">
        <v>103</v>
      </c>
      <c r="I52" s="3">
        <v>202005954</v>
      </c>
      <c r="J52" t="s">
        <v>15</v>
      </c>
      <c r="K52">
        <v>7.2</v>
      </c>
      <c r="L52" t="s">
        <v>11</v>
      </c>
      <c r="M52" t="s">
        <v>723</v>
      </c>
      <c r="N52" t="str">
        <f t="shared" si="0"/>
        <v>Laura Russo (UTK)</v>
      </c>
      <c r="S52">
        <v>2020</v>
      </c>
      <c r="T52" t="s">
        <v>595</v>
      </c>
      <c r="U52" t="s">
        <v>507</v>
      </c>
      <c r="V52">
        <v>35.884157000000002</v>
      </c>
      <c r="W52">
        <v>-83.925348999999997</v>
      </c>
    </row>
    <row r="53" spans="2:23" ht="15.75" x14ac:dyDescent="0.25">
      <c r="B53">
        <v>2023</v>
      </c>
      <c r="C53" s="2">
        <f t="shared" si="1"/>
        <v>52</v>
      </c>
      <c r="D53" t="str">
        <f t="shared" si="2"/>
        <v>UTKDGL2023_0052</v>
      </c>
      <c r="E53" t="s">
        <v>7</v>
      </c>
      <c r="F53" t="s">
        <v>101</v>
      </c>
      <c r="G53" t="s">
        <v>104</v>
      </c>
      <c r="H53" t="s">
        <v>103</v>
      </c>
      <c r="I53" s="3" t="s">
        <v>105</v>
      </c>
      <c r="J53" t="s">
        <v>10</v>
      </c>
      <c r="K53">
        <v>8.3000000000000007</v>
      </c>
      <c r="L53" t="s">
        <v>11</v>
      </c>
      <c r="M53" t="s">
        <v>723</v>
      </c>
      <c r="N53" t="str">
        <f t="shared" si="0"/>
        <v>Laura Russo (UTK)</v>
      </c>
      <c r="P53" s="10">
        <v>43674</v>
      </c>
      <c r="Q53" s="11">
        <v>7</v>
      </c>
      <c r="R53" s="11">
        <v>28</v>
      </c>
      <c r="S53" s="11">
        <v>2019</v>
      </c>
      <c r="T53" s="8" t="s">
        <v>524</v>
      </c>
      <c r="U53" s="8" t="s">
        <v>527</v>
      </c>
      <c r="V53">
        <v>35.944133000000001</v>
      </c>
      <c r="W53" s="13">
        <v>-84.304600100000002</v>
      </c>
    </row>
    <row r="54" spans="2:23" x14ac:dyDescent="0.25">
      <c r="B54">
        <v>2023</v>
      </c>
      <c r="C54" s="2">
        <f t="shared" si="1"/>
        <v>53</v>
      </c>
      <c r="D54" t="str">
        <f t="shared" si="2"/>
        <v>UTKDGL2023_0053</v>
      </c>
      <c r="E54" t="s">
        <v>7</v>
      </c>
      <c r="F54" t="s">
        <v>101</v>
      </c>
      <c r="G54" t="s">
        <v>106</v>
      </c>
      <c r="H54" t="s">
        <v>107</v>
      </c>
      <c r="I54" s="3">
        <v>202000416</v>
      </c>
      <c r="J54" t="s">
        <v>10</v>
      </c>
      <c r="K54">
        <v>10.7</v>
      </c>
      <c r="L54" t="s">
        <v>11</v>
      </c>
      <c r="M54" t="s">
        <v>723</v>
      </c>
      <c r="N54" t="str">
        <f t="shared" si="0"/>
        <v>Laura Russo (UTK)</v>
      </c>
      <c r="S54">
        <v>2020</v>
      </c>
      <c r="T54" t="s">
        <v>576</v>
      </c>
      <c r="U54" t="s">
        <v>539</v>
      </c>
      <c r="V54">
        <v>35.956505</v>
      </c>
      <c r="W54">
        <v>-83.866812999999993</v>
      </c>
    </row>
    <row r="55" spans="2:23" x14ac:dyDescent="0.25">
      <c r="B55">
        <v>2023</v>
      </c>
      <c r="C55" s="2">
        <f t="shared" si="1"/>
        <v>54</v>
      </c>
      <c r="D55" t="str">
        <f t="shared" si="2"/>
        <v>UTKDGL2023_0054</v>
      </c>
      <c r="E55" t="s">
        <v>7</v>
      </c>
      <c r="F55" t="s">
        <v>101</v>
      </c>
      <c r="G55" t="s">
        <v>108</v>
      </c>
      <c r="H55" t="s">
        <v>109</v>
      </c>
      <c r="I55" s="3">
        <v>20191251</v>
      </c>
      <c r="J55" t="s">
        <v>15</v>
      </c>
      <c r="K55">
        <v>3.5</v>
      </c>
      <c r="L55" t="s">
        <v>11</v>
      </c>
      <c r="M55" t="s">
        <v>723</v>
      </c>
      <c r="N55" t="str">
        <f t="shared" si="0"/>
        <v>Laura Russo (UTK)</v>
      </c>
      <c r="S55">
        <v>2019</v>
      </c>
      <c r="T55" t="s">
        <v>558</v>
      </c>
      <c r="U55" t="s">
        <v>500</v>
      </c>
      <c r="V55">
        <v>36.012259999999998</v>
      </c>
      <c r="W55">
        <v>-85.133390000000006</v>
      </c>
    </row>
    <row r="56" spans="2:23" x14ac:dyDescent="0.25">
      <c r="B56">
        <v>2023</v>
      </c>
      <c r="C56" s="2">
        <f t="shared" si="1"/>
        <v>55</v>
      </c>
      <c r="D56" t="str">
        <f t="shared" si="2"/>
        <v>UTKDGL2023_0055</v>
      </c>
      <c r="E56" t="s">
        <v>7</v>
      </c>
      <c r="F56" t="s">
        <v>101</v>
      </c>
      <c r="G56" t="s">
        <v>108</v>
      </c>
      <c r="H56" t="s">
        <v>109</v>
      </c>
      <c r="I56" s="3">
        <v>202201851</v>
      </c>
      <c r="J56" t="s">
        <v>10</v>
      </c>
      <c r="K56">
        <v>4.5</v>
      </c>
      <c r="L56" t="s">
        <v>11</v>
      </c>
      <c r="M56" t="s">
        <v>723</v>
      </c>
      <c r="N56" t="str">
        <f t="shared" si="0"/>
        <v>Laura Russo (UTK)</v>
      </c>
      <c r="S56">
        <v>2022</v>
      </c>
      <c r="T56" t="s">
        <v>621</v>
      </c>
      <c r="U56" t="s">
        <v>520</v>
      </c>
      <c r="V56">
        <v>35.996490000000001</v>
      </c>
      <c r="W56">
        <v>-84.218810000000005</v>
      </c>
    </row>
    <row r="57" spans="2:23" x14ac:dyDescent="0.25">
      <c r="B57">
        <v>2023</v>
      </c>
      <c r="C57" s="2">
        <f t="shared" si="1"/>
        <v>56</v>
      </c>
      <c r="D57" t="str">
        <f t="shared" si="2"/>
        <v>UTKDGL2023_0056</v>
      </c>
      <c r="E57" t="s">
        <v>7</v>
      </c>
      <c r="F57" t="s">
        <v>101</v>
      </c>
      <c r="G57" t="s">
        <v>110</v>
      </c>
      <c r="H57" t="s">
        <v>111</v>
      </c>
      <c r="I57" s="3">
        <v>20191144</v>
      </c>
      <c r="J57" t="s">
        <v>15</v>
      </c>
      <c r="K57">
        <v>7.4</v>
      </c>
      <c r="L57" t="s">
        <v>11</v>
      </c>
      <c r="M57" t="s">
        <v>723</v>
      </c>
      <c r="N57" t="str">
        <f t="shared" si="0"/>
        <v>Laura Russo (UTK)</v>
      </c>
      <c r="S57">
        <v>2019</v>
      </c>
      <c r="T57" t="s">
        <v>529</v>
      </c>
      <c r="U57" t="s">
        <v>500</v>
      </c>
      <c r="V57">
        <v>36.019449999999999</v>
      </c>
      <c r="W57">
        <v>-85.129859999999994</v>
      </c>
    </row>
    <row r="58" spans="2:23" x14ac:dyDescent="0.25">
      <c r="B58">
        <v>2023</v>
      </c>
      <c r="C58" s="2">
        <f t="shared" si="1"/>
        <v>57</v>
      </c>
      <c r="D58" t="str">
        <f t="shared" si="2"/>
        <v>UTKDGL2023_0057</v>
      </c>
      <c r="E58" t="s">
        <v>7</v>
      </c>
      <c r="F58" t="s">
        <v>101</v>
      </c>
      <c r="G58" t="s">
        <v>110</v>
      </c>
      <c r="H58" t="s">
        <v>111</v>
      </c>
      <c r="I58" s="3">
        <v>202202858</v>
      </c>
      <c r="J58" t="s">
        <v>10</v>
      </c>
      <c r="K58">
        <v>10.199999999999999</v>
      </c>
      <c r="L58" t="s">
        <v>11</v>
      </c>
      <c r="M58" t="s">
        <v>723</v>
      </c>
      <c r="N58" t="str">
        <f t="shared" si="0"/>
        <v>Laura Russo (UTK)</v>
      </c>
      <c r="S58">
        <v>2022</v>
      </c>
      <c r="T58" t="s">
        <v>510</v>
      </c>
      <c r="U58" t="s">
        <v>520</v>
      </c>
      <c r="V58">
        <v>35.884157000000002</v>
      </c>
      <c r="W58">
        <v>-83.925348999999997</v>
      </c>
    </row>
    <row r="59" spans="2:23" x14ac:dyDescent="0.25">
      <c r="B59">
        <v>2023</v>
      </c>
      <c r="C59" s="2">
        <f t="shared" si="1"/>
        <v>58</v>
      </c>
      <c r="D59" t="str">
        <f t="shared" si="2"/>
        <v>UTKDGL2023_0058</v>
      </c>
      <c r="E59" t="s">
        <v>7</v>
      </c>
      <c r="F59" t="s">
        <v>101</v>
      </c>
      <c r="G59" t="s">
        <v>112</v>
      </c>
      <c r="H59" t="s">
        <v>113</v>
      </c>
      <c r="I59" s="3">
        <v>202102286</v>
      </c>
      <c r="J59" t="s">
        <v>15</v>
      </c>
      <c r="K59">
        <v>6.4</v>
      </c>
      <c r="L59" t="s">
        <v>11</v>
      </c>
      <c r="M59" t="s">
        <v>723</v>
      </c>
      <c r="N59" t="str">
        <f t="shared" si="0"/>
        <v>Laura Russo (UTK)</v>
      </c>
      <c r="S59">
        <v>2021</v>
      </c>
      <c r="T59" t="s">
        <v>595</v>
      </c>
      <c r="U59" t="s">
        <v>520</v>
      </c>
      <c r="V59">
        <v>35.884509999999999</v>
      </c>
      <c r="W59">
        <v>-83.925139000000001</v>
      </c>
    </row>
    <row r="60" spans="2:23" x14ac:dyDescent="0.25">
      <c r="B60">
        <v>2023</v>
      </c>
      <c r="C60" s="2">
        <f t="shared" si="1"/>
        <v>59</v>
      </c>
      <c r="D60" t="str">
        <f t="shared" si="2"/>
        <v>UTKDGL2023_0059</v>
      </c>
      <c r="E60" t="s">
        <v>7</v>
      </c>
      <c r="F60" t="s">
        <v>101</v>
      </c>
      <c r="G60" t="s">
        <v>112</v>
      </c>
      <c r="H60" t="s">
        <v>113</v>
      </c>
      <c r="I60" s="3">
        <v>202104974</v>
      </c>
      <c r="J60" t="s">
        <v>10</v>
      </c>
      <c r="K60">
        <v>5.0999999999999996</v>
      </c>
      <c r="L60" t="s">
        <v>11</v>
      </c>
      <c r="M60" t="s">
        <v>723</v>
      </c>
      <c r="N60" t="str">
        <f t="shared" si="0"/>
        <v>Laura Russo (UTK)</v>
      </c>
      <c r="P60" s="4">
        <v>44431</v>
      </c>
      <c r="Q60" s="5">
        <f t="shared" ref="Q60" si="9">MONTH(P60)</f>
        <v>8</v>
      </c>
      <c r="R60" s="5">
        <f t="shared" ref="R60" si="10">DAY(P60)</f>
        <v>23</v>
      </c>
      <c r="S60" s="5">
        <f t="shared" ref="S60" si="11">YEAR(P60)</f>
        <v>2021</v>
      </c>
      <c r="T60" t="s">
        <v>556</v>
      </c>
      <c r="U60" t="s">
        <v>516</v>
      </c>
      <c r="V60">
        <v>35.944133000000001</v>
      </c>
      <c r="W60" s="6">
        <v>-83.925551999999996</v>
      </c>
    </row>
    <row r="61" spans="2:23" x14ac:dyDescent="0.25">
      <c r="B61">
        <v>2023</v>
      </c>
      <c r="C61" s="2">
        <f t="shared" si="1"/>
        <v>60</v>
      </c>
      <c r="D61" t="str">
        <f t="shared" si="2"/>
        <v>UTKDGL2023_0060</v>
      </c>
      <c r="E61" t="s">
        <v>7</v>
      </c>
      <c r="F61" t="s">
        <v>101</v>
      </c>
      <c r="G61" t="s">
        <v>112</v>
      </c>
      <c r="H61" t="s">
        <v>114</v>
      </c>
      <c r="I61" s="3">
        <v>202003475</v>
      </c>
      <c r="J61" t="s">
        <v>10</v>
      </c>
      <c r="K61">
        <v>11</v>
      </c>
      <c r="L61" t="s">
        <v>11</v>
      </c>
      <c r="M61" t="s">
        <v>723</v>
      </c>
      <c r="N61" t="str">
        <f t="shared" si="0"/>
        <v>Laura Russo (UTK)</v>
      </c>
    </row>
    <row r="62" spans="2:23" x14ac:dyDescent="0.25">
      <c r="B62">
        <v>2023</v>
      </c>
      <c r="C62" s="2">
        <f t="shared" si="1"/>
        <v>61</v>
      </c>
      <c r="D62" t="str">
        <f t="shared" si="2"/>
        <v>UTKDGL2023_0061</v>
      </c>
      <c r="E62" t="s">
        <v>7</v>
      </c>
      <c r="F62" t="s">
        <v>101</v>
      </c>
      <c r="G62" t="s">
        <v>112</v>
      </c>
      <c r="H62" t="s">
        <v>114</v>
      </c>
      <c r="I62" s="3">
        <v>202008168</v>
      </c>
      <c r="J62" t="s">
        <v>15</v>
      </c>
      <c r="K62">
        <v>4.9000000000000004</v>
      </c>
      <c r="L62" t="s">
        <v>11</v>
      </c>
      <c r="M62" t="s">
        <v>723</v>
      </c>
      <c r="N62" t="str">
        <f t="shared" si="0"/>
        <v>Laura Russo (UTK)</v>
      </c>
    </row>
    <row r="63" spans="2:23" x14ac:dyDescent="0.25">
      <c r="B63">
        <v>2023</v>
      </c>
      <c r="C63" s="2">
        <f t="shared" si="1"/>
        <v>62</v>
      </c>
      <c r="D63" t="str">
        <f t="shared" si="2"/>
        <v>UTKDGL2023_0062</v>
      </c>
      <c r="E63" t="s">
        <v>7</v>
      </c>
      <c r="F63" t="s">
        <v>101</v>
      </c>
      <c r="G63" t="s">
        <v>112</v>
      </c>
      <c r="H63" t="s">
        <v>115</v>
      </c>
      <c r="I63" s="3">
        <v>202206132</v>
      </c>
      <c r="J63" t="s">
        <v>15</v>
      </c>
      <c r="K63">
        <v>6.2</v>
      </c>
      <c r="L63" t="s">
        <v>11</v>
      </c>
      <c r="M63" t="s">
        <v>723</v>
      </c>
      <c r="N63" t="str">
        <f t="shared" si="0"/>
        <v>Laura Russo (UTK)</v>
      </c>
      <c r="S63">
        <v>2022</v>
      </c>
      <c r="T63" t="s">
        <v>540</v>
      </c>
      <c r="U63" t="s">
        <v>557</v>
      </c>
      <c r="V63">
        <v>35.944229999999997</v>
      </c>
      <c r="W63">
        <v>-83.937709999999996</v>
      </c>
    </row>
    <row r="64" spans="2:23" x14ac:dyDescent="0.25">
      <c r="B64">
        <v>2023</v>
      </c>
      <c r="C64" s="2">
        <f t="shared" si="1"/>
        <v>63</v>
      </c>
      <c r="D64" t="str">
        <f t="shared" si="2"/>
        <v>UTKDGL2023_0063</v>
      </c>
      <c r="E64" t="s">
        <v>7</v>
      </c>
      <c r="F64" t="s">
        <v>101</v>
      </c>
      <c r="G64" t="s">
        <v>116</v>
      </c>
      <c r="H64" t="s">
        <v>117</v>
      </c>
      <c r="I64" s="3">
        <v>202104468</v>
      </c>
      <c r="J64" t="s">
        <v>15</v>
      </c>
      <c r="K64">
        <v>2.2999999999999998</v>
      </c>
      <c r="L64" t="s">
        <v>11</v>
      </c>
      <c r="M64" t="s">
        <v>723</v>
      </c>
      <c r="N64" t="str">
        <f t="shared" si="0"/>
        <v>Laura Russo (UTK)</v>
      </c>
      <c r="S64">
        <v>2021</v>
      </c>
      <c r="T64" t="s">
        <v>513</v>
      </c>
      <c r="U64" t="s">
        <v>516</v>
      </c>
      <c r="V64">
        <v>35.884827000000001</v>
      </c>
      <c r="W64">
        <v>-83.925551999999996</v>
      </c>
    </row>
    <row r="65" spans="2:23" x14ac:dyDescent="0.25">
      <c r="B65">
        <v>2023</v>
      </c>
      <c r="C65" s="2">
        <f t="shared" si="1"/>
        <v>64</v>
      </c>
      <c r="D65" t="str">
        <f t="shared" si="2"/>
        <v>UTKDGL2023_0064</v>
      </c>
      <c r="E65" t="s">
        <v>7</v>
      </c>
      <c r="F65" t="s">
        <v>101</v>
      </c>
      <c r="G65" t="s">
        <v>116</v>
      </c>
      <c r="H65" t="s">
        <v>118</v>
      </c>
      <c r="I65" s="3">
        <v>202104619</v>
      </c>
      <c r="J65" t="s">
        <v>20</v>
      </c>
      <c r="K65">
        <v>2.4</v>
      </c>
      <c r="L65" t="s">
        <v>11</v>
      </c>
      <c r="M65" t="s">
        <v>723</v>
      </c>
      <c r="N65" t="str">
        <f t="shared" si="0"/>
        <v>Laura Russo (UTK)</v>
      </c>
      <c r="S65">
        <v>2021</v>
      </c>
      <c r="T65" t="s">
        <v>540</v>
      </c>
      <c r="U65" t="s">
        <v>516</v>
      </c>
      <c r="V65">
        <v>35.884827000000001</v>
      </c>
      <c r="W65">
        <v>-83.925551999999996</v>
      </c>
    </row>
    <row r="66" spans="2:23" x14ac:dyDescent="0.25">
      <c r="B66">
        <v>2023</v>
      </c>
      <c r="C66" s="2">
        <f t="shared" si="1"/>
        <v>65</v>
      </c>
      <c r="D66" t="str">
        <f t="shared" si="2"/>
        <v>UTKDGL2023_0065</v>
      </c>
      <c r="E66" t="s">
        <v>7</v>
      </c>
      <c r="F66" t="s">
        <v>101</v>
      </c>
      <c r="G66" t="s">
        <v>116</v>
      </c>
      <c r="H66" t="s">
        <v>119</v>
      </c>
      <c r="I66" s="3">
        <v>202100647</v>
      </c>
      <c r="J66" t="s">
        <v>10</v>
      </c>
      <c r="K66">
        <v>1.5</v>
      </c>
      <c r="L66" t="s">
        <v>11</v>
      </c>
      <c r="M66" t="s">
        <v>723</v>
      </c>
      <c r="N66" t="str">
        <f t="shared" si="0"/>
        <v>Laura Russo (UTK)</v>
      </c>
      <c r="S66">
        <v>2021</v>
      </c>
      <c r="T66" t="s">
        <v>583</v>
      </c>
      <c r="U66" t="s">
        <v>507</v>
      </c>
      <c r="V66">
        <v>36.01144</v>
      </c>
      <c r="W66">
        <v>-85.133219999999994</v>
      </c>
    </row>
    <row r="67" spans="2:23" x14ac:dyDescent="0.25">
      <c r="B67">
        <v>2023</v>
      </c>
      <c r="C67" s="2">
        <f t="shared" si="1"/>
        <v>66</v>
      </c>
      <c r="D67" t="str">
        <f t="shared" si="2"/>
        <v>UTKDGL2023_0066</v>
      </c>
      <c r="E67" t="s">
        <v>7</v>
      </c>
      <c r="F67" t="s">
        <v>101</v>
      </c>
      <c r="G67" t="s">
        <v>116</v>
      </c>
      <c r="H67" t="s">
        <v>120</v>
      </c>
      <c r="I67" s="3" t="s">
        <v>121</v>
      </c>
      <c r="J67" t="s">
        <v>10</v>
      </c>
      <c r="K67">
        <v>1.3</v>
      </c>
      <c r="L67" t="s">
        <v>11</v>
      </c>
      <c r="M67" t="s">
        <v>723</v>
      </c>
      <c r="N67" t="str">
        <f t="shared" ref="N67:N106" si="12">IF(L67="Russo","Laura Russo (UTK)","")</f>
        <v>Laura Russo (UTK)</v>
      </c>
      <c r="S67">
        <v>2021</v>
      </c>
      <c r="T67" t="s">
        <v>524</v>
      </c>
      <c r="U67" t="s">
        <v>527</v>
      </c>
      <c r="V67">
        <v>35.996490000000001</v>
      </c>
      <c r="W67">
        <v>-84.218810000000005</v>
      </c>
    </row>
    <row r="68" spans="2:23" x14ac:dyDescent="0.25">
      <c r="B68">
        <v>2023</v>
      </c>
      <c r="C68" s="2">
        <f t="shared" ref="C68:C131" si="13">IF(B68=B67,C67+1,1)</f>
        <v>67</v>
      </c>
      <c r="D68" t="str">
        <f t="shared" ref="D68:D131" si="14">A$2&amp;B68&amp;"_00"&amp;C68</f>
        <v>UTKDGL2023_0067</v>
      </c>
      <c r="E68" t="s">
        <v>7</v>
      </c>
      <c r="F68" t="s">
        <v>101</v>
      </c>
      <c r="G68" t="s">
        <v>116</v>
      </c>
      <c r="H68" s="16" t="s">
        <v>722</v>
      </c>
      <c r="I68" s="3">
        <v>202103488</v>
      </c>
      <c r="J68" t="s">
        <v>15</v>
      </c>
      <c r="K68">
        <v>1.2</v>
      </c>
      <c r="L68" t="s">
        <v>11</v>
      </c>
      <c r="M68" t="s">
        <v>723</v>
      </c>
      <c r="N68" t="str">
        <f t="shared" si="12"/>
        <v>Laura Russo (UTK)</v>
      </c>
      <c r="S68">
        <v>2021</v>
      </c>
      <c r="T68" t="s">
        <v>517</v>
      </c>
      <c r="U68" t="s">
        <v>520</v>
      </c>
      <c r="V68">
        <v>35.996490000000001</v>
      </c>
      <c r="W68">
        <v>-84.218810000000005</v>
      </c>
    </row>
    <row r="69" spans="2:23" x14ac:dyDescent="0.25">
      <c r="B69">
        <v>2023</v>
      </c>
      <c r="C69" s="2">
        <f t="shared" si="13"/>
        <v>68</v>
      </c>
      <c r="D69" t="str">
        <f t="shared" si="14"/>
        <v>UTKDGL2023_0068</v>
      </c>
      <c r="E69" t="s">
        <v>7</v>
      </c>
      <c r="F69" t="s">
        <v>122</v>
      </c>
      <c r="G69" t="s">
        <v>123</v>
      </c>
      <c r="H69" t="s">
        <v>117</v>
      </c>
      <c r="I69" s="3">
        <v>202002714</v>
      </c>
      <c r="J69" t="s">
        <v>10</v>
      </c>
      <c r="K69">
        <v>1</v>
      </c>
      <c r="L69" t="s">
        <v>11</v>
      </c>
      <c r="M69" t="s">
        <v>723</v>
      </c>
      <c r="N69" t="str">
        <f t="shared" si="12"/>
        <v>Laura Russo (UTK)</v>
      </c>
      <c r="P69" s="4">
        <v>44040</v>
      </c>
      <c r="Q69" s="5">
        <f t="shared" ref="Q69" si="15">MONTH(P69)</f>
        <v>7</v>
      </c>
      <c r="R69" s="5">
        <f t="shared" ref="R69" si="16">DAY(P69)</f>
        <v>28</v>
      </c>
      <c r="S69" s="5">
        <f t="shared" ref="S69" si="17">YEAR(P69)</f>
        <v>2020</v>
      </c>
      <c r="T69" t="s">
        <v>510</v>
      </c>
      <c r="U69" t="s">
        <v>503</v>
      </c>
      <c r="V69">
        <v>36.011760000000002</v>
      </c>
      <c r="W69" s="3">
        <v>-83.925551999999996</v>
      </c>
    </row>
    <row r="70" spans="2:23" x14ac:dyDescent="0.25">
      <c r="B70">
        <v>2023</v>
      </c>
      <c r="C70" s="2">
        <f t="shared" si="13"/>
        <v>69</v>
      </c>
      <c r="D70" t="str">
        <f t="shared" si="14"/>
        <v>UTKDGL2023_0069</v>
      </c>
      <c r="E70" t="s">
        <v>7</v>
      </c>
      <c r="F70" t="s">
        <v>122</v>
      </c>
      <c r="G70" t="s">
        <v>123</v>
      </c>
      <c r="H70" t="s">
        <v>124</v>
      </c>
      <c r="I70" s="3" t="s">
        <v>125</v>
      </c>
      <c r="J70" t="s">
        <v>10</v>
      </c>
      <c r="K70">
        <v>1.9</v>
      </c>
      <c r="L70" t="s">
        <v>11</v>
      </c>
      <c r="M70" t="s">
        <v>723</v>
      </c>
      <c r="N70" t="str">
        <f t="shared" si="12"/>
        <v>Laura Russo (UTK)</v>
      </c>
      <c r="S70">
        <v>2019</v>
      </c>
      <c r="T70" t="s">
        <v>524</v>
      </c>
      <c r="U70" t="s">
        <v>527</v>
      </c>
      <c r="V70">
        <v>35.996490000000001</v>
      </c>
      <c r="W70">
        <v>-84.218810000000005</v>
      </c>
    </row>
    <row r="71" spans="2:23" x14ac:dyDescent="0.25">
      <c r="B71">
        <v>2023</v>
      </c>
      <c r="C71" s="2">
        <f t="shared" si="13"/>
        <v>70</v>
      </c>
      <c r="D71" t="str">
        <f t="shared" si="14"/>
        <v>UTKDGL2023_0070</v>
      </c>
      <c r="E71" t="s">
        <v>7</v>
      </c>
      <c r="F71" t="s">
        <v>126</v>
      </c>
      <c r="G71" t="s">
        <v>127</v>
      </c>
      <c r="H71" t="s">
        <v>128</v>
      </c>
      <c r="I71" s="3">
        <v>202201909</v>
      </c>
      <c r="J71" t="s">
        <v>15</v>
      </c>
      <c r="K71">
        <v>8.6</v>
      </c>
      <c r="L71" t="s">
        <v>11</v>
      </c>
      <c r="M71" t="s">
        <v>723</v>
      </c>
      <c r="N71" t="str">
        <f t="shared" si="12"/>
        <v>Laura Russo (UTK)</v>
      </c>
      <c r="S71">
        <v>2022</v>
      </c>
      <c r="T71" t="s">
        <v>595</v>
      </c>
      <c r="U71" t="s">
        <v>520</v>
      </c>
      <c r="V71">
        <v>35.884157000000002</v>
      </c>
      <c r="W71">
        <v>-83.925348999999997</v>
      </c>
    </row>
    <row r="72" spans="2:23" x14ac:dyDescent="0.25">
      <c r="B72">
        <v>2023</v>
      </c>
      <c r="C72" s="2">
        <f t="shared" si="13"/>
        <v>71</v>
      </c>
      <c r="D72" t="str">
        <f t="shared" si="14"/>
        <v>UTKDGL2023_0071</v>
      </c>
      <c r="E72" t="s">
        <v>7</v>
      </c>
      <c r="F72" t="s">
        <v>126</v>
      </c>
      <c r="G72" t="s">
        <v>129</v>
      </c>
      <c r="H72" t="s">
        <v>130</v>
      </c>
      <c r="I72" s="3">
        <v>202106783</v>
      </c>
      <c r="J72" t="s">
        <v>10</v>
      </c>
      <c r="K72">
        <v>12.2</v>
      </c>
      <c r="L72" t="s">
        <v>11</v>
      </c>
      <c r="M72" t="s">
        <v>723</v>
      </c>
      <c r="N72" t="str">
        <f t="shared" si="12"/>
        <v>Laura Russo (UTK)</v>
      </c>
      <c r="P72" s="4">
        <v>44377</v>
      </c>
      <c r="Q72" s="5">
        <f t="shared" ref="Q72:Q73" si="18">MONTH(P72)</f>
        <v>6</v>
      </c>
      <c r="R72" s="5">
        <f t="shared" ref="R72:R73" si="19">DAY(P72)</f>
        <v>30</v>
      </c>
      <c r="S72" s="5">
        <f t="shared" ref="S72:S73" si="20">YEAR(P72)</f>
        <v>2021</v>
      </c>
      <c r="T72" t="s">
        <v>617</v>
      </c>
      <c r="U72" t="s">
        <v>539</v>
      </c>
      <c r="V72">
        <v>35.944133000000001</v>
      </c>
      <c r="W72" s="13">
        <v>-84.316244100000006</v>
      </c>
    </row>
    <row r="73" spans="2:23" x14ac:dyDescent="0.25">
      <c r="B73">
        <v>2023</v>
      </c>
      <c r="C73" s="2">
        <f t="shared" si="13"/>
        <v>72</v>
      </c>
      <c r="D73" t="str">
        <f t="shared" si="14"/>
        <v>UTKDGL2023_0072</v>
      </c>
      <c r="E73" t="s">
        <v>7</v>
      </c>
      <c r="F73" t="s">
        <v>126</v>
      </c>
      <c r="G73" t="s">
        <v>131</v>
      </c>
      <c r="H73" t="s">
        <v>130</v>
      </c>
      <c r="I73" s="3">
        <v>202101089</v>
      </c>
      <c r="J73" t="s">
        <v>10</v>
      </c>
      <c r="K73">
        <v>14.5</v>
      </c>
      <c r="L73" t="s">
        <v>11</v>
      </c>
      <c r="M73" t="s">
        <v>723</v>
      </c>
      <c r="N73" t="str">
        <f t="shared" si="12"/>
        <v>Laura Russo (UTK)</v>
      </c>
      <c r="P73" s="4">
        <v>44397</v>
      </c>
      <c r="Q73" s="5">
        <f t="shared" si="18"/>
        <v>7</v>
      </c>
      <c r="R73" s="5">
        <f t="shared" si="19"/>
        <v>20</v>
      </c>
      <c r="S73" s="5">
        <f t="shared" si="20"/>
        <v>2021</v>
      </c>
      <c r="T73" t="s">
        <v>517</v>
      </c>
      <c r="U73" t="s">
        <v>507</v>
      </c>
      <c r="V73">
        <v>35.944133000000001</v>
      </c>
      <c r="W73" s="6">
        <v>-84.218810000000005</v>
      </c>
    </row>
    <row r="74" spans="2:23" x14ac:dyDescent="0.25">
      <c r="B74">
        <v>2023</v>
      </c>
      <c r="C74" s="2">
        <f t="shared" si="13"/>
        <v>73</v>
      </c>
      <c r="D74" t="str">
        <f t="shared" si="14"/>
        <v>UTKDGL2023_0073</v>
      </c>
      <c r="E74" t="s">
        <v>7</v>
      </c>
      <c r="F74" t="s">
        <v>126</v>
      </c>
      <c r="G74" t="s">
        <v>132</v>
      </c>
      <c r="H74" t="s">
        <v>133</v>
      </c>
      <c r="I74" s="3">
        <v>202200145</v>
      </c>
      <c r="J74" t="s">
        <v>10</v>
      </c>
      <c r="K74">
        <v>8.8000000000000007</v>
      </c>
      <c r="L74" t="s">
        <v>11</v>
      </c>
      <c r="M74" t="s">
        <v>723</v>
      </c>
      <c r="N74" t="str">
        <f t="shared" si="12"/>
        <v>Laura Russo (UTK)</v>
      </c>
      <c r="S74">
        <v>2022</v>
      </c>
      <c r="T74" t="s">
        <v>509</v>
      </c>
      <c r="U74" t="s">
        <v>520</v>
      </c>
      <c r="V74">
        <v>35.944229999999997</v>
      </c>
      <c r="W74">
        <v>-83.937709999999996</v>
      </c>
    </row>
    <row r="75" spans="2:23" x14ac:dyDescent="0.25">
      <c r="B75">
        <v>2023</v>
      </c>
      <c r="C75" s="2">
        <f t="shared" si="13"/>
        <v>74</v>
      </c>
      <c r="D75" t="str">
        <f t="shared" si="14"/>
        <v>UTKDGL2023_0074</v>
      </c>
      <c r="E75" t="s">
        <v>7</v>
      </c>
      <c r="F75" t="s">
        <v>134</v>
      </c>
      <c r="G75" t="s">
        <v>131</v>
      </c>
      <c r="H75" t="s">
        <v>135</v>
      </c>
      <c r="I75" s="3">
        <v>202001789</v>
      </c>
      <c r="J75" t="s">
        <v>10</v>
      </c>
      <c r="K75">
        <v>7</v>
      </c>
      <c r="L75" t="s">
        <v>11</v>
      </c>
      <c r="M75" t="s">
        <v>723</v>
      </c>
      <c r="N75" t="str">
        <f t="shared" si="12"/>
        <v>Laura Russo (UTK)</v>
      </c>
      <c r="P75" s="4">
        <v>44034</v>
      </c>
      <c r="Q75" s="5">
        <f t="shared" ref="Q75" si="21">MONTH(P75)</f>
        <v>7</v>
      </c>
      <c r="R75" s="5">
        <f t="shared" ref="R75" si="22">DAY(P75)</f>
        <v>22</v>
      </c>
      <c r="S75" s="5">
        <f t="shared" ref="S75" si="23">YEAR(P75)</f>
        <v>2020</v>
      </c>
      <c r="T75" t="s">
        <v>509</v>
      </c>
      <c r="U75" t="s">
        <v>503</v>
      </c>
      <c r="V75">
        <v>35.944133000000001</v>
      </c>
      <c r="W75" s="3">
        <v>-83.937709999999996</v>
      </c>
    </row>
    <row r="76" spans="2:23" x14ac:dyDescent="0.25">
      <c r="B76">
        <v>2023</v>
      </c>
      <c r="C76" s="2">
        <f t="shared" si="13"/>
        <v>75</v>
      </c>
      <c r="D76" t="str">
        <f t="shared" si="14"/>
        <v>UTKDGL2023_0075</v>
      </c>
      <c r="E76" t="s">
        <v>7</v>
      </c>
      <c r="F76" t="s">
        <v>136</v>
      </c>
      <c r="G76" t="s">
        <v>67</v>
      </c>
      <c r="H76" t="s">
        <v>137</v>
      </c>
      <c r="I76" s="16" t="s">
        <v>722</v>
      </c>
      <c r="J76" t="s">
        <v>10</v>
      </c>
      <c r="K76">
        <v>2</v>
      </c>
      <c r="L76" t="s">
        <v>11</v>
      </c>
      <c r="M76" t="s">
        <v>723</v>
      </c>
      <c r="N76" t="str">
        <f t="shared" si="12"/>
        <v>Laura Russo (UTK)</v>
      </c>
    </row>
    <row r="77" spans="2:23" x14ac:dyDescent="0.25">
      <c r="B77">
        <v>2023</v>
      </c>
      <c r="C77" s="2">
        <f t="shared" si="13"/>
        <v>76</v>
      </c>
      <c r="D77" t="str">
        <f t="shared" si="14"/>
        <v>UTKDGL2023_0076</v>
      </c>
      <c r="E77" s="16" t="s">
        <v>722</v>
      </c>
      <c r="F77" s="16" t="s">
        <v>722</v>
      </c>
      <c r="G77" s="16" t="s">
        <v>722</v>
      </c>
      <c r="H77" s="16" t="s">
        <v>722</v>
      </c>
      <c r="I77" s="3" t="s">
        <v>138</v>
      </c>
      <c r="J77" t="s">
        <v>20</v>
      </c>
      <c r="K77">
        <v>4.5</v>
      </c>
      <c r="L77" t="s">
        <v>11</v>
      </c>
      <c r="M77" t="s">
        <v>723</v>
      </c>
      <c r="N77" t="str">
        <f t="shared" si="12"/>
        <v>Laura Russo (UTK)</v>
      </c>
    </row>
    <row r="78" spans="2:23" x14ac:dyDescent="0.25">
      <c r="B78">
        <v>2023</v>
      </c>
      <c r="C78" s="2">
        <f t="shared" si="13"/>
        <v>77</v>
      </c>
      <c r="D78" t="str">
        <f t="shared" si="14"/>
        <v>UTKDGL2023_0077</v>
      </c>
      <c r="E78" s="16" t="s">
        <v>722</v>
      </c>
      <c r="F78" s="16" t="s">
        <v>722</v>
      </c>
      <c r="G78" s="16" t="s">
        <v>722</v>
      </c>
      <c r="H78" s="16" t="s">
        <v>722</v>
      </c>
      <c r="I78" s="3" t="s">
        <v>139</v>
      </c>
      <c r="J78" t="s">
        <v>20</v>
      </c>
      <c r="K78">
        <v>0.4</v>
      </c>
      <c r="L78" t="s">
        <v>21</v>
      </c>
      <c r="M78" t="s">
        <v>723</v>
      </c>
      <c r="N78" t="s">
        <v>651</v>
      </c>
    </row>
    <row r="79" spans="2:23" x14ac:dyDescent="0.25">
      <c r="B79">
        <v>2023</v>
      </c>
      <c r="C79" s="2">
        <f t="shared" si="13"/>
        <v>78</v>
      </c>
      <c r="D79" t="str">
        <f t="shared" si="14"/>
        <v>UTKDGL2023_0078</v>
      </c>
      <c r="E79" t="s">
        <v>7</v>
      </c>
      <c r="F79" t="s">
        <v>16</v>
      </c>
      <c r="G79" t="s">
        <v>78</v>
      </c>
      <c r="H79" t="s">
        <v>140</v>
      </c>
      <c r="I79" s="3">
        <v>202009307</v>
      </c>
      <c r="J79" t="s">
        <v>10</v>
      </c>
      <c r="K79">
        <v>128</v>
      </c>
      <c r="L79" t="s">
        <v>11</v>
      </c>
      <c r="M79" t="s">
        <v>723</v>
      </c>
      <c r="N79" t="str">
        <f t="shared" si="12"/>
        <v>Laura Russo (UTK)</v>
      </c>
    </row>
    <row r="80" spans="2:23" x14ac:dyDescent="0.25">
      <c r="B80">
        <v>2023</v>
      </c>
      <c r="C80" s="2">
        <f t="shared" si="13"/>
        <v>79</v>
      </c>
      <c r="D80" t="str">
        <f t="shared" si="14"/>
        <v>UTKDGL2023_0079</v>
      </c>
      <c r="E80" t="s">
        <v>7</v>
      </c>
      <c r="F80" t="s">
        <v>101</v>
      </c>
      <c r="G80" t="s">
        <v>116</v>
      </c>
      <c r="H80" t="s">
        <v>120</v>
      </c>
      <c r="I80" s="3">
        <v>202007047</v>
      </c>
      <c r="J80" t="s">
        <v>10</v>
      </c>
      <c r="K80">
        <v>3</v>
      </c>
      <c r="L80" t="s">
        <v>11</v>
      </c>
      <c r="M80" t="s">
        <v>723</v>
      </c>
      <c r="N80" t="str">
        <f t="shared" si="12"/>
        <v>Laura Russo (UTK)</v>
      </c>
      <c r="S80">
        <v>2020</v>
      </c>
      <c r="T80" t="s">
        <v>529</v>
      </c>
      <c r="U80" t="s">
        <v>507</v>
      </c>
      <c r="V80">
        <v>36.019449999999999</v>
      </c>
      <c r="W80">
        <v>-85.129859999999994</v>
      </c>
    </row>
    <row r="81" spans="2:23" x14ac:dyDescent="0.25">
      <c r="B81">
        <v>2023</v>
      </c>
      <c r="C81" s="2">
        <f t="shared" si="13"/>
        <v>80</v>
      </c>
      <c r="D81" t="str">
        <f t="shared" si="14"/>
        <v>UTKDGL2023_0080</v>
      </c>
      <c r="E81" t="s">
        <v>7</v>
      </c>
      <c r="F81" t="s">
        <v>16</v>
      </c>
      <c r="G81" t="s">
        <v>72</v>
      </c>
      <c r="H81" t="s">
        <v>141</v>
      </c>
      <c r="I81" s="3">
        <v>202000479</v>
      </c>
      <c r="J81" t="s">
        <v>10</v>
      </c>
      <c r="K81">
        <v>241</v>
      </c>
      <c r="L81" t="s">
        <v>11</v>
      </c>
      <c r="M81" t="s">
        <v>723</v>
      </c>
      <c r="N81" t="str">
        <f t="shared" si="12"/>
        <v>Laura Russo (UTK)</v>
      </c>
      <c r="S81">
        <v>2020</v>
      </c>
      <c r="T81" t="s">
        <v>578</v>
      </c>
      <c r="U81" t="s">
        <v>539</v>
      </c>
      <c r="V81">
        <v>35.902793000000003</v>
      </c>
      <c r="W81">
        <v>84.143073000000001</v>
      </c>
    </row>
    <row r="82" spans="2:23" x14ac:dyDescent="0.25">
      <c r="B82">
        <v>2023</v>
      </c>
      <c r="C82" s="2">
        <f t="shared" si="13"/>
        <v>81</v>
      </c>
      <c r="D82" t="str">
        <f t="shared" si="14"/>
        <v>UTKDGL2023_0081</v>
      </c>
      <c r="E82" t="s">
        <v>7</v>
      </c>
      <c r="F82" t="s">
        <v>16</v>
      </c>
      <c r="G82" t="s">
        <v>142</v>
      </c>
      <c r="H82" s="16" t="s">
        <v>722</v>
      </c>
      <c r="I82" s="16" t="s">
        <v>722</v>
      </c>
      <c r="J82" t="s">
        <v>10</v>
      </c>
      <c r="K82">
        <v>65</v>
      </c>
      <c r="L82" t="s">
        <v>11</v>
      </c>
      <c r="M82" t="s">
        <v>723</v>
      </c>
      <c r="N82" t="str">
        <f t="shared" si="12"/>
        <v>Laura Russo (UTK)</v>
      </c>
    </row>
    <row r="83" spans="2:23" x14ac:dyDescent="0.25">
      <c r="B83">
        <v>2023</v>
      </c>
      <c r="C83" s="2">
        <f t="shared" si="13"/>
        <v>82</v>
      </c>
      <c r="D83" t="str">
        <f t="shared" si="14"/>
        <v>UTKDGL2023_0082</v>
      </c>
      <c r="E83" t="s">
        <v>7</v>
      </c>
      <c r="F83" t="s">
        <v>16</v>
      </c>
      <c r="G83" t="s">
        <v>41</v>
      </c>
      <c r="H83" t="s">
        <v>43</v>
      </c>
      <c r="I83" s="3">
        <v>202200280</v>
      </c>
      <c r="J83" t="s">
        <v>15</v>
      </c>
      <c r="K83">
        <v>4.9000000000000004</v>
      </c>
      <c r="L83" t="s">
        <v>11</v>
      </c>
      <c r="M83" t="s">
        <v>723</v>
      </c>
      <c r="N83" t="str">
        <f t="shared" si="12"/>
        <v>Laura Russo (UTK)</v>
      </c>
      <c r="S83">
        <v>2022</v>
      </c>
      <c r="T83" t="s">
        <v>621</v>
      </c>
      <c r="U83" t="s">
        <v>520</v>
      </c>
      <c r="V83">
        <v>35.996490000000001</v>
      </c>
      <c r="W83">
        <v>-84.218810000000005</v>
      </c>
    </row>
    <row r="84" spans="2:23" x14ac:dyDescent="0.25">
      <c r="B84">
        <v>2023</v>
      </c>
      <c r="C84" s="2">
        <f t="shared" si="13"/>
        <v>83</v>
      </c>
      <c r="D84" t="str">
        <f t="shared" si="14"/>
        <v>UTKDGL2023_0083</v>
      </c>
      <c r="E84" t="s">
        <v>7</v>
      </c>
      <c r="F84" t="s">
        <v>101</v>
      </c>
      <c r="G84" t="s">
        <v>106</v>
      </c>
      <c r="H84" t="s">
        <v>107</v>
      </c>
      <c r="I84" s="3">
        <v>202105729</v>
      </c>
      <c r="J84" t="s">
        <v>15</v>
      </c>
      <c r="K84">
        <v>3.5</v>
      </c>
      <c r="L84" t="s">
        <v>11</v>
      </c>
      <c r="M84" t="s">
        <v>723</v>
      </c>
      <c r="N84" t="str">
        <f t="shared" si="12"/>
        <v>Laura Russo (UTK)</v>
      </c>
      <c r="S84">
        <v>2021</v>
      </c>
      <c r="T84" t="s">
        <v>633</v>
      </c>
      <c r="U84" t="s">
        <v>539</v>
      </c>
      <c r="V84">
        <v>35.958747000000002</v>
      </c>
      <c r="W84">
        <v>-84.304600100000002</v>
      </c>
    </row>
    <row r="85" spans="2:23" x14ac:dyDescent="0.25">
      <c r="B85">
        <v>2023</v>
      </c>
      <c r="C85" s="2">
        <f t="shared" si="13"/>
        <v>84</v>
      </c>
      <c r="D85" t="str">
        <f t="shared" si="14"/>
        <v>UTKDGL2023_0084</v>
      </c>
      <c r="E85" t="s">
        <v>7</v>
      </c>
      <c r="F85" t="s">
        <v>16</v>
      </c>
      <c r="G85" t="s">
        <v>69</v>
      </c>
      <c r="H85" t="s">
        <v>143</v>
      </c>
      <c r="I85" s="3">
        <v>202101030</v>
      </c>
      <c r="J85" t="s">
        <v>10</v>
      </c>
      <c r="K85">
        <v>86</v>
      </c>
      <c r="L85" t="s">
        <v>11</v>
      </c>
      <c r="M85" t="s">
        <v>723</v>
      </c>
      <c r="N85" t="str">
        <f t="shared" si="12"/>
        <v>Laura Russo (UTK)</v>
      </c>
      <c r="S85">
        <v>2021</v>
      </c>
      <c r="T85" t="s">
        <v>509</v>
      </c>
      <c r="U85" t="s">
        <v>520</v>
      </c>
      <c r="V85">
        <v>35.944229999999997</v>
      </c>
      <c r="W85">
        <v>-83.937709999999996</v>
      </c>
    </row>
    <row r="86" spans="2:23" x14ac:dyDescent="0.25">
      <c r="B86">
        <v>2023</v>
      </c>
      <c r="C86" s="2">
        <f t="shared" si="13"/>
        <v>85</v>
      </c>
      <c r="D86" t="str">
        <f t="shared" si="14"/>
        <v>UTKDGL2023_0085</v>
      </c>
      <c r="E86" t="s">
        <v>7</v>
      </c>
      <c r="F86" t="s">
        <v>97</v>
      </c>
      <c r="G86" t="s">
        <v>98</v>
      </c>
      <c r="H86" t="s">
        <v>144</v>
      </c>
      <c r="I86" s="3">
        <v>202100974</v>
      </c>
      <c r="J86" t="s">
        <v>15</v>
      </c>
      <c r="K86">
        <v>2.5</v>
      </c>
      <c r="L86" t="s">
        <v>11</v>
      </c>
      <c r="M86" t="s">
        <v>723</v>
      </c>
      <c r="N86" t="str">
        <f t="shared" si="12"/>
        <v>Laura Russo (UTK)</v>
      </c>
      <c r="S86">
        <v>2021</v>
      </c>
      <c r="T86" t="s">
        <v>621</v>
      </c>
      <c r="U86" t="s">
        <v>520</v>
      </c>
      <c r="V86">
        <v>35.996139999999997</v>
      </c>
      <c r="W86">
        <v>-84.218919999999997</v>
      </c>
    </row>
    <row r="87" spans="2:23" x14ac:dyDescent="0.25">
      <c r="B87">
        <v>2023</v>
      </c>
      <c r="C87" s="2">
        <f t="shared" si="13"/>
        <v>86</v>
      </c>
      <c r="D87" t="str">
        <f t="shared" si="14"/>
        <v>UTKDGL2023_0086</v>
      </c>
      <c r="E87" t="s">
        <v>7</v>
      </c>
      <c r="F87" t="s">
        <v>145</v>
      </c>
      <c r="G87" t="s">
        <v>146</v>
      </c>
      <c r="H87" t="s">
        <v>147</v>
      </c>
      <c r="I87" s="16" t="s">
        <v>722</v>
      </c>
      <c r="J87" t="s">
        <v>20</v>
      </c>
      <c r="K87">
        <v>8.4</v>
      </c>
      <c r="L87" t="s">
        <v>11</v>
      </c>
      <c r="M87" t="s">
        <v>723</v>
      </c>
      <c r="N87" t="str">
        <f t="shared" si="12"/>
        <v>Laura Russo (UTK)</v>
      </c>
    </row>
    <row r="88" spans="2:23" x14ac:dyDescent="0.25">
      <c r="B88">
        <v>2023</v>
      </c>
      <c r="C88" s="2">
        <f t="shared" si="13"/>
        <v>87</v>
      </c>
      <c r="D88" t="str">
        <f t="shared" si="14"/>
        <v>UTKDGL2023_0087</v>
      </c>
      <c r="E88" t="s">
        <v>7</v>
      </c>
      <c r="F88" t="s">
        <v>148</v>
      </c>
      <c r="G88" s="16" t="s">
        <v>722</v>
      </c>
      <c r="H88" s="16" t="s">
        <v>722</v>
      </c>
      <c r="I88" s="16" t="s">
        <v>722</v>
      </c>
      <c r="J88" t="s">
        <v>20</v>
      </c>
      <c r="K88">
        <v>1.1000000000000001</v>
      </c>
      <c r="L88" t="s">
        <v>11</v>
      </c>
      <c r="M88" t="s">
        <v>723</v>
      </c>
      <c r="N88" t="str">
        <f t="shared" si="12"/>
        <v>Laura Russo (UTK)</v>
      </c>
    </row>
    <row r="89" spans="2:23" x14ac:dyDescent="0.25">
      <c r="B89">
        <v>2023</v>
      </c>
      <c r="C89" s="2">
        <f t="shared" si="13"/>
        <v>88</v>
      </c>
      <c r="D89" t="str">
        <f t="shared" si="14"/>
        <v>UTKDGL2023_0088</v>
      </c>
      <c r="E89" t="s">
        <v>7</v>
      </c>
      <c r="F89" t="s">
        <v>16</v>
      </c>
      <c r="G89" t="s">
        <v>78</v>
      </c>
      <c r="H89" t="s">
        <v>32</v>
      </c>
      <c r="I89" s="3">
        <v>202202978</v>
      </c>
      <c r="J89" t="s">
        <v>15</v>
      </c>
      <c r="K89">
        <v>51</v>
      </c>
      <c r="L89" t="s">
        <v>11</v>
      </c>
      <c r="M89" t="s">
        <v>723</v>
      </c>
      <c r="N89" t="str">
        <f t="shared" si="12"/>
        <v>Laura Russo (UTK)</v>
      </c>
      <c r="S89">
        <v>2022</v>
      </c>
      <c r="T89" t="s">
        <v>616</v>
      </c>
      <c r="U89" t="s">
        <v>520</v>
      </c>
      <c r="V89">
        <v>35.944229999999997</v>
      </c>
      <c r="W89">
        <v>-83.937709999999996</v>
      </c>
    </row>
    <row r="90" spans="2:23" x14ac:dyDescent="0.25">
      <c r="B90">
        <v>2023</v>
      </c>
      <c r="C90" s="2">
        <f t="shared" si="13"/>
        <v>89</v>
      </c>
      <c r="D90" t="str">
        <f t="shared" si="14"/>
        <v>UTKDGL2023_0089</v>
      </c>
      <c r="E90" t="s">
        <v>7</v>
      </c>
      <c r="F90" t="s">
        <v>16</v>
      </c>
      <c r="G90" t="s">
        <v>78</v>
      </c>
      <c r="H90" t="s">
        <v>149</v>
      </c>
      <c r="I90" s="3" t="s">
        <v>150</v>
      </c>
      <c r="J90" t="s">
        <v>10</v>
      </c>
      <c r="K90">
        <v>145</v>
      </c>
      <c r="L90" t="s">
        <v>11</v>
      </c>
      <c r="M90" t="s">
        <v>723</v>
      </c>
      <c r="N90" t="str">
        <f t="shared" si="12"/>
        <v>Laura Russo (UTK)</v>
      </c>
      <c r="S90">
        <v>2019</v>
      </c>
      <c r="T90" t="s">
        <v>554</v>
      </c>
      <c r="U90" t="s">
        <v>527</v>
      </c>
      <c r="V90">
        <v>35.996490000000001</v>
      </c>
      <c r="W90">
        <v>-84.218810000000005</v>
      </c>
    </row>
    <row r="91" spans="2:23" x14ac:dyDescent="0.25">
      <c r="B91">
        <v>2023</v>
      </c>
      <c r="C91" s="2">
        <f t="shared" si="13"/>
        <v>90</v>
      </c>
      <c r="D91" t="str">
        <f t="shared" si="14"/>
        <v>UTKDGL2023_0090</v>
      </c>
      <c r="E91" t="s">
        <v>7</v>
      </c>
      <c r="F91" t="s">
        <v>16</v>
      </c>
      <c r="G91" t="s">
        <v>78</v>
      </c>
      <c r="H91" t="s">
        <v>140</v>
      </c>
      <c r="I91" s="3">
        <v>202101264</v>
      </c>
      <c r="J91" t="s">
        <v>15</v>
      </c>
      <c r="K91">
        <v>76.5</v>
      </c>
      <c r="L91" t="s">
        <v>11</v>
      </c>
      <c r="M91" t="s">
        <v>723</v>
      </c>
      <c r="N91" t="str">
        <f t="shared" si="12"/>
        <v>Laura Russo (UTK)</v>
      </c>
      <c r="S91">
        <v>2021</v>
      </c>
      <c r="T91" t="s">
        <v>581</v>
      </c>
      <c r="U91" t="s">
        <v>520</v>
      </c>
      <c r="V91">
        <v>35.944009999999999</v>
      </c>
      <c r="W91">
        <v>-83.93723</v>
      </c>
    </row>
    <row r="92" spans="2:23" x14ac:dyDescent="0.25">
      <c r="B92">
        <v>2023</v>
      </c>
      <c r="C92" s="2">
        <f t="shared" si="13"/>
        <v>91</v>
      </c>
      <c r="D92" t="str">
        <f t="shared" si="14"/>
        <v>UTKDGL2023_0091</v>
      </c>
      <c r="E92" t="s">
        <v>151</v>
      </c>
      <c r="F92" t="s">
        <v>152</v>
      </c>
      <c r="G92" t="s">
        <v>153</v>
      </c>
      <c r="H92" s="16" t="s">
        <v>722</v>
      </c>
      <c r="I92" s="16" t="s">
        <v>722</v>
      </c>
      <c r="J92" t="s">
        <v>20</v>
      </c>
      <c r="K92">
        <v>8.6</v>
      </c>
      <c r="L92" t="s">
        <v>11</v>
      </c>
      <c r="M92" t="s">
        <v>723</v>
      </c>
      <c r="N92" t="str">
        <f t="shared" si="12"/>
        <v>Laura Russo (UTK)</v>
      </c>
    </row>
    <row r="93" spans="2:23" x14ac:dyDescent="0.25">
      <c r="B93">
        <v>2023</v>
      </c>
      <c r="C93" s="2">
        <f t="shared" si="13"/>
        <v>92</v>
      </c>
      <c r="D93" t="str">
        <f t="shared" si="14"/>
        <v>UTKDGL2023_0092</v>
      </c>
      <c r="E93" t="s">
        <v>7</v>
      </c>
      <c r="F93" t="s">
        <v>154</v>
      </c>
      <c r="G93" t="s">
        <v>155</v>
      </c>
      <c r="H93" s="16" t="s">
        <v>722</v>
      </c>
      <c r="I93" s="3">
        <v>202206146</v>
      </c>
      <c r="J93" t="s">
        <v>20</v>
      </c>
      <c r="K93">
        <v>38</v>
      </c>
      <c r="L93" t="s">
        <v>11</v>
      </c>
      <c r="M93" t="s">
        <v>723</v>
      </c>
      <c r="N93" t="str">
        <f t="shared" si="12"/>
        <v>Laura Russo (UTK)</v>
      </c>
    </row>
    <row r="94" spans="2:23" x14ac:dyDescent="0.25">
      <c r="B94">
        <v>2023</v>
      </c>
      <c r="C94" s="2">
        <f t="shared" si="13"/>
        <v>93</v>
      </c>
      <c r="D94" t="str">
        <f t="shared" si="14"/>
        <v>UTKDGL2023_0093</v>
      </c>
      <c r="E94" t="s">
        <v>151</v>
      </c>
      <c r="F94" t="s">
        <v>156</v>
      </c>
      <c r="G94" t="s">
        <v>157</v>
      </c>
      <c r="H94" s="16" t="s">
        <v>722</v>
      </c>
      <c r="I94" s="16" t="s">
        <v>722</v>
      </c>
      <c r="J94" t="s">
        <v>20</v>
      </c>
      <c r="K94">
        <v>19.2</v>
      </c>
      <c r="L94" t="s">
        <v>11</v>
      </c>
      <c r="M94" t="s">
        <v>723</v>
      </c>
      <c r="N94" t="str">
        <f t="shared" si="12"/>
        <v>Laura Russo (UTK)</v>
      </c>
    </row>
    <row r="95" spans="2:23" x14ac:dyDescent="0.25">
      <c r="B95">
        <v>2023</v>
      </c>
      <c r="C95" s="2">
        <f t="shared" si="13"/>
        <v>94</v>
      </c>
      <c r="D95" t="str">
        <f t="shared" si="14"/>
        <v>UTKDGL2023_0094</v>
      </c>
      <c r="E95" t="s">
        <v>7</v>
      </c>
      <c r="F95" t="s">
        <v>97</v>
      </c>
      <c r="G95" t="s">
        <v>158</v>
      </c>
      <c r="H95" t="s">
        <v>159</v>
      </c>
      <c r="I95" s="16" t="s">
        <v>722</v>
      </c>
      <c r="J95" t="s">
        <v>10</v>
      </c>
      <c r="K95">
        <v>50.3</v>
      </c>
      <c r="L95" t="s">
        <v>11</v>
      </c>
      <c r="M95" t="s">
        <v>723</v>
      </c>
      <c r="N95" t="str">
        <f t="shared" si="12"/>
        <v>Laura Russo (UTK)</v>
      </c>
    </row>
    <row r="96" spans="2:23" x14ac:dyDescent="0.25">
      <c r="B96">
        <v>2023</v>
      </c>
      <c r="C96" s="2">
        <f t="shared" si="13"/>
        <v>95</v>
      </c>
      <c r="D96" t="str">
        <f t="shared" si="14"/>
        <v>UTKDGL2023_0095</v>
      </c>
      <c r="E96" t="s">
        <v>160</v>
      </c>
      <c r="F96" t="s">
        <v>160</v>
      </c>
      <c r="G96" t="s">
        <v>161</v>
      </c>
      <c r="H96" t="s">
        <v>162</v>
      </c>
      <c r="I96" s="16" t="s">
        <v>722</v>
      </c>
      <c r="J96" t="s">
        <v>20</v>
      </c>
      <c r="K96">
        <v>15.5</v>
      </c>
      <c r="L96" t="s">
        <v>11</v>
      </c>
      <c r="M96" t="s">
        <v>723</v>
      </c>
      <c r="N96" t="str">
        <f t="shared" si="12"/>
        <v>Laura Russo (UTK)</v>
      </c>
    </row>
    <row r="97" spans="2:23" x14ac:dyDescent="0.25">
      <c r="B97">
        <v>2023</v>
      </c>
      <c r="C97" s="2">
        <f t="shared" si="13"/>
        <v>96</v>
      </c>
      <c r="D97" t="str">
        <f t="shared" si="14"/>
        <v>UTKDGL2023_0096</v>
      </c>
      <c r="E97" t="s">
        <v>7</v>
      </c>
      <c r="F97" t="s">
        <v>163</v>
      </c>
      <c r="G97" s="16" t="s">
        <v>722</v>
      </c>
      <c r="H97" s="16" t="s">
        <v>722</v>
      </c>
      <c r="I97" s="16" t="s">
        <v>722</v>
      </c>
      <c r="J97" t="s">
        <v>20</v>
      </c>
      <c r="K97">
        <v>16.3</v>
      </c>
      <c r="L97" t="s">
        <v>11</v>
      </c>
      <c r="M97" t="s">
        <v>723</v>
      </c>
      <c r="N97" t="str">
        <f t="shared" si="12"/>
        <v>Laura Russo (UTK)</v>
      </c>
    </row>
    <row r="98" spans="2:23" x14ac:dyDescent="0.25">
      <c r="B98">
        <v>2023</v>
      </c>
      <c r="C98" s="2">
        <f t="shared" si="13"/>
        <v>97</v>
      </c>
      <c r="D98" t="str">
        <f t="shared" si="14"/>
        <v>UTKDGL2023_0097</v>
      </c>
      <c r="E98" t="s">
        <v>7</v>
      </c>
      <c r="F98" t="s">
        <v>164</v>
      </c>
      <c r="G98" s="16" t="s">
        <v>722</v>
      </c>
      <c r="H98" s="16" t="s">
        <v>722</v>
      </c>
      <c r="I98" s="16" t="s">
        <v>722</v>
      </c>
      <c r="J98" t="s">
        <v>20</v>
      </c>
      <c r="K98">
        <v>2.8</v>
      </c>
      <c r="L98" t="s">
        <v>11</v>
      </c>
      <c r="M98" t="s">
        <v>723</v>
      </c>
      <c r="N98" t="str">
        <f t="shared" si="12"/>
        <v>Laura Russo (UTK)</v>
      </c>
    </row>
    <row r="99" spans="2:23" x14ac:dyDescent="0.25">
      <c r="B99">
        <v>2023</v>
      </c>
      <c r="C99" s="2">
        <f t="shared" si="13"/>
        <v>98</v>
      </c>
      <c r="D99" t="str">
        <f t="shared" si="14"/>
        <v>UTKDGL2023_0098</v>
      </c>
      <c r="E99" t="s">
        <v>151</v>
      </c>
      <c r="F99" t="s">
        <v>165</v>
      </c>
      <c r="G99" s="16" t="s">
        <v>722</v>
      </c>
      <c r="H99" s="16" t="s">
        <v>722</v>
      </c>
      <c r="I99" s="16" t="s">
        <v>722</v>
      </c>
      <c r="J99" t="s">
        <v>20</v>
      </c>
      <c r="K99">
        <v>3.1</v>
      </c>
      <c r="L99" t="s">
        <v>11</v>
      </c>
      <c r="M99" t="s">
        <v>723</v>
      </c>
      <c r="N99" t="str">
        <f t="shared" si="12"/>
        <v>Laura Russo (UTK)</v>
      </c>
    </row>
    <row r="100" spans="2:23" x14ac:dyDescent="0.25">
      <c r="B100">
        <v>2023</v>
      </c>
      <c r="C100" s="2">
        <f t="shared" si="13"/>
        <v>99</v>
      </c>
      <c r="D100" t="str">
        <f t="shared" si="14"/>
        <v>UTKDGL2023_0099</v>
      </c>
      <c r="E100" t="s">
        <v>7</v>
      </c>
      <c r="F100" t="s">
        <v>166</v>
      </c>
      <c r="G100" t="s">
        <v>167</v>
      </c>
      <c r="H100" t="s">
        <v>168</v>
      </c>
      <c r="I100" s="3">
        <v>202206223</v>
      </c>
      <c r="J100" t="s">
        <v>20</v>
      </c>
      <c r="K100">
        <v>38</v>
      </c>
      <c r="L100" t="s">
        <v>11</v>
      </c>
      <c r="M100" t="s">
        <v>723</v>
      </c>
      <c r="N100" t="str">
        <f t="shared" si="12"/>
        <v>Laura Russo (UTK)</v>
      </c>
    </row>
    <row r="101" spans="2:23" x14ac:dyDescent="0.25">
      <c r="B101">
        <v>2023</v>
      </c>
      <c r="C101" s="2">
        <f t="shared" si="13"/>
        <v>100</v>
      </c>
      <c r="D101" t="str">
        <f t="shared" si="14"/>
        <v>UTKDGL2023_00100</v>
      </c>
      <c r="E101" t="s">
        <v>7</v>
      </c>
      <c r="F101" t="s">
        <v>16</v>
      </c>
      <c r="G101" t="s">
        <v>72</v>
      </c>
      <c r="H101" t="s">
        <v>141</v>
      </c>
      <c r="I101" s="3">
        <v>202206648</v>
      </c>
      <c r="J101" t="s">
        <v>15</v>
      </c>
      <c r="K101">
        <v>154</v>
      </c>
      <c r="L101" t="s">
        <v>11</v>
      </c>
      <c r="M101" t="s">
        <v>723</v>
      </c>
      <c r="N101" t="str">
        <f t="shared" si="12"/>
        <v>Laura Russo (UTK)</v>
      </c>
      <c r="S101">
        <v>2022</v>
      </c>
      <c r="T101" t="s">
        <v>540</v>
      </c>
      <c r="U101" t="s">
        <v>520</v>
      </c>
      <c r="V101">
        <v>35.944229999999997</v>
      </c>
      <c r="W101">
        <v>-83.937709999999996</v>
      </c>
    </row>
    <row r="102" spans="2:23" x14ac:dyDescent="0.25">
      <c r="B102">
        <v>2023</v>
      </c>
      <c r="C102" s="2">
        <f t="shared" si="13"/>
        <v>101</v>
      </c>
      <c r="D102" t="str">
        <f t="shared" si="14"/>
        <v>UTKDGL2023_00101</v>
      </c>
      <c r="E102" t="s">
        <v>7</v>
      </c>
      <c r="F102" t="s">
        <v>16</v>
      </c>
      <c r="G102" t="s">
        <v>169</v>
      </c>
      <c r="H102" s="16" t="s">
        <v>722</v>
      </c>
      <c r="I102" s="3" t="s">
        <v>170</v>
      </c>
      <c r="J102" t="s">
        <v>20</v>
      </c>
      <c r="K102">
        <v>87</v>
      </c>
      <c r="L102" t="s">
        <v>21</v>
      </c>
      <c r="M102" t="s">
        <v>723</v>
      </c>
      <c r="N102" t="s">
        <v>651</v>
      </c>
    </row>
    <row r="103" spans="2:23" x14ac:dyDescent="0.25">
      <c r="B103">
        <v>2023</v>
      </c>
      <c r="C103" s="2">
        <f t="shared" si="13"/>
        <v>102</v>
      </c>
      <c r="D103" t="str">
        <f t="shared" si="14"/>
        <v>UTKDGL2023_00102</v>
      </c>
      <c r="E103" t="s">
        <v>7</v>
      </c>
      <c r="F103" t="s">
        <v>97</v>
      </c>
      <c r="G103" t="s">
        <v>158</v>
      </c>
      <c r="H103" t="s">
        <v>159</v>
      </c>
      <c r="I103" s="16" t="s">
        <v>722</v>
      </c>
      <c r="J103" t="s">
        <v>20</v>
      </c>
      <c r="K103">
        <v>35.5</v>
      </c>
      <c r="L103" t="s">
        <v>11</v>
      </c>
      <c r="M103" t="s">
        <v>723</v>
      </c>
      <c r="N103" t="str">
        <f t="shared" si="12"/>
        <v>Laura Russo (UTK)</v>
      </c>
    </row>
    <row r="104" spans="2:23" x14ac:dyDescent="0.25">
      <c r="B104">
        <v>2023</v>
      </c>
      <c r="C104" s="2">
        <f t="shared" si="13"/>
        <v>103</v>
      </c>
      <c r="D104" t="str">
        <f t="shared" si="14"/>
        <v>UTKDGL2023_00103</v>
      </c>
      <c r="E104" t="s">
        <v>7</v>
      </c>
      <c r="F104" t="s">
        <v>16</v>
      </c>
      <c r="G104" t="s">
        <v>78</v>
      </c>
      <c r="H104" t="s">
        <v>149</v>
      </c>
      <c r="I104" s="3" t="s">
        <v>171</v>
      </c>
      <c r="J104" t="s">
        <v>15</v>
      </c>
      <c r="K104">
        <v>157</v>
      </c>
      <c r="L104" t="s">
        <v>11</v>
      </c>
      <c r="M104" t="s">
        <v>723</v>
      </c>
      <c r="N104" t="str">
        <f t="shared" si="12"/>
        <v>Laura Russo (UTK)</v>
      </c>
      <c r="S104">
        <v>2019</v>
      </c>
      <c r="T104" t="s">
        <v>589</v>
      </c>
      <c r="U104" t="s">
        <v>527</v>
      </c>
      <c r="V104">
        <v>35.996490000000001</v>
      </c>
      <c r="W104">
        <v>-84.218810000000005</v>
      </c>
    </row>
    <row r="105" spans="2:23" x14ac:dyDescent="0.25">
      <c r="B105">
        <v>2023</v>
      </c>
      <c r="C105" s="2">
        <f t="shared" si="13"/>
        <v>104</v>
      </c>
      <c r="D105" t="str">
        <f t="shared" si="14"/>
        <v>UTKDGL2023_00104</v>
      </c>
      <c r="E105" t="s">
        <v>151</v>
      </c>
      <c r="F105" t="s">
        <v>156</v>
      </c>
      <c r="G105" s="16" t="s">
        <v>722</v>
      </c>
      <c r="H105" s="16" t="s">
        <v>722</v>
      </c>
      <c r="I105" s="3">
        <v>2022021512</v>
      </c>
      <c r="J105" t="s">
        <v>20</v>
      </c>
      <c r="K105">
        <v>19.5</v>
      </c>
      <c r="L105" t="s">
        <v>11</v>
      </c>
      <c r="M105" t="s">
        <v>723</v>
      </c>
      <c r="N105" t="str">
        <f t="shared" si="12"/>
        <v>Laura Russo (UTK)</v>
      </c>
    </row>
    <row r="106" spans="2:23" x14ac:dyDescent="0.25">
      <c r="B106">
        <v>2023</v>
      </c>
      <c r="C106" s="2">
        <f t="shared" si="13"/>
        <v>105</v>
      </c>
      <c r="D106" t="str">
        <f t="shared" si="14"/>
        <v>UTKDGL2023_00105</v>
      </c>
      <c r="E106" t="s">
        <v>7</v>
      </c>
      <c r="F106" t="s">
        <v>172</v>
      </c>
      <c r="G106" s="16" t="s">
        <v>722</v>
      </c>
      <c r="H106" s="16" t="s">
        <v>722</v>
      </c>
      <c r="I106" s="3">
        <v>202201056</v>
      </c>
      <c r="J106" t="s">
        <v>20</v>
      </c>
      <c r="K106">
        <v>25</v>
      </c>
      <c r="L106" t="s">
        <v>11</v>
      </c>
      <c r="M106" t="s">
        <v>723</v>
      </c>
      <c r="N106" t="str">
        <f t="shared" si="12"/>
        <v>Laura Russo (UTK)</v>
      </c>
    </row>
    <row r="107" spans="2:23" x14ac:dyDescent="0.25">
      <c r="B107">
        <v>2024</v>
      </c>
      <c r="C107" s="2">
        <f t="shared" si="13"/>
        <v>1</v>
      </c>
      <c r="D107" t="str">
        <f t="shared" si="14"/>
        <v>UTKDGL2024_001</v>
      </c>
      <c r="E107" t="s">
        <v>160</v>
      </c>
      <c r="F107" t="s">
        <v>173</v>
      </c>
      <c r="G107" t="s">
        <v>174</v>
      </c>
      <c r="H107" t="s">
        <v>175</v>
      </c>
      <c r="I107" s="3" t="s">
        <v>176</v>
      </c>
      <c r="J107" t="s">
        <v>20</v>
      </c>
      <c r="K107">
        <v>10</v>
      </c>
      <c r="L107" t="s">
        <v>177</v>
      </c>
      <c r="M107" t="s">
        <v>723</v>
      </c>
      <c r="N107" t="s">
        <v>177</v>
      </c>
      <c r="S107">
        <v>2024</v>
      </c>
      <c r="U107" t="s">
        <v>676</v>
      </c>
      <c r="V107">
        <v>35.9018218</v>
      </c>
      <c r="W107">
        <v>-84.014355800000004</v>
      </c>
    </row>
    <row r="108" spans="2:23" x14ac:dyDescent="0.25">
      <c r="B108">
        <v>2024</v>
      </c>
      <c r="C108" s="2">
        <f t="shared" si="13"/>
        <v>2</v>
      </c>
      <c r="D108" t="str">
        <f t="shared" si="14"/>
        <v>UTKDGL2024_002</v>
      </c>
      <c r="E108" t="s">
        <v>7</v>
      </c>
      <c r="F108" t="s">
        <v>166</v>
      </c>
      <c r="G108" t="s">
        <v>167</v>
      </c>
      <c r="H108" t="s">
        <v>178</v>
      </c>
      <c r="I108" s="3" t="s">
        <v>179</v>
      </c>
      <c r="J108" t="s">
        <v>10</v>
      </c>
      <c r="K108">
        <v>31.8</v>
      </c>
      <c r="L108" t="s">
        <v>177</v>
      </c>
      <c r="M108" t="s">
        <v>723</v>
      </c>
      <c r="N108" t="s">
        <v>177</v>
      </c>
      <c r="S108">
        <v>2024</v>
      </c>
      <c r="U108" t="s">
        <v>676</v>
      </c>
      <c r="V108">
        <v>35.9018218</v>
      </c>
      <c r="W108">
        <v>-84.014355800000004</v>
      </c>
    </row>
    <row r="109" spans="2:23" x14ac:dyDescent="0.25">
      <c r="B109">
        <v>2024</v>
      </c>
      <c r="C109" s="2">
        <f t="shared" si="13"/>
        <v>3</v>
      </c>
      <c r="D109" t="str">
        <f t="shared" si="14"/>
        <v>UTKDGL2024_003</v>
      </c>
      <c r="E109" t="s">
        <v>7</v>
      </c>
      <c r="F109" t="s">
        <v>180</v>
      </c>
      <c r="G109" t="s">
        <v>155</v>
      </c>
      <c r="H109" t="s">
        <v>181</v>
      </c>
      <c r="I109" s="3" t="s">
        <v>179</v>
      </c>
      <c r="J109" t="s">
        <v>20</v>
      </c>
      <c r="K109">
        <v>18.899999999999999</v>
      </c>
      <c r="L109" t="s">
        <v>177</v>
      </c>
      <c r="M109" t="s">
        <v>723</v>
      </c>
      <c r="N109" t="s">
        <v>177</v>
      </c>
      <c r="S109">
        <v>2024</v>
      </c>
      <c r="U109" t="s">
        <v>676</v>
      </c>
      <c r="V109">
        <v>35.9018218</v>
      </c>
      <c r="W109">
        <v>-84.014355800000004</v>
      </c>
    </row>
    <row r="110" spans="2:23" x14ac:dyDescent="0.25">
      <c r="B110">
        <v>2024</v>
      </c>
      <c r="C110" s="2">
        <f t="shared" si="13"/>
        <v>4</v>
      </c>
      <c r="D110" t="str">
        <f t="shared" si="14"/>
        <v>UTKDGL2024_004</v>
      </c>
      <c r="E110" t="s">
        <v>7</v>
      </c>
      <c r="F110" t="s">
        <v>166</v>
      </c>
      <c r="G110" t="s">
        <v>182</v>
      </c>
      <c r="H110" t="s">
        <v>183</v>
      </c>
      <c r="I110" s="16" t="s">
        <v>722</v>
      </c>
      <c r="J110" t="s">
        <v>20</v>
      </c>
      <c r="K110">
        <v>29.5</v>
      </c>
      <c r="L110" s="16" t="s">
        <v>722</v>
      </c>
      <c r="M110" t="s">
        <v>723</v>
      </c>
      <c r="N110" t="s">
        <v>679</v>
      </c>
    </row>
    <row r="111" spans="2:23" x14ac:dyDescent="0.25">
      <c r="B111">
        <v>2024</v>
      </c>
      <c r="C111" s="2">
        <f t="shared" si="13"/>
        <v>5</v>
      </c>
      <c r="D111" t="str">
        <f t="shared" si="14"/>
        <v>UTKDGL2024_005</v>
      </c>
      <c r="E111" t="s">
        <v>7</v>
      </c>
      <c r="F111" t="s">
        <v>166</v>
      </c>
      <c r="G111" t="s">
        <v>184</v>
      </c>
      <c r="H111" t="s">
        <v>185</v>
      </c>
      <c r="I111" s="16" t="s">
        <v>722</v>
      </c>
      <c r="J111" t="s">
        <v>20</v>
      </c>
      <c r="K111">
        <v>44</v>
      </c>
      <c r="L111" t="s">
        <v>186</v>
      </c>
      <c r="M111" t="s">
        <v>723</v>
      </c>
      <c r="N111" t="s">
        <v>679</v>
      </c>
    </row>
    <row r="112" spans="2:23" x14ac:dyDescent="0.25">
      <c r="B112">
        <v>2024</v>
      </c>
      <c r="C112" s="2">
        <f t="shared" si="13"/>
        <v>6</v>
      </c>
      <c r="D112" t="str">
        <f t="shared" si="14"/>
        <v>UTKDGL2024_006</v>
      </c>
      <c r="E112" t="s">
        <v>7</v>
      </c>
      <c r="F112" t="s">
        <v>166</v>
      </c>
      <c r="G112" t="s">
        <v>187</v>
      </c>
      <c r="H112" t="s">
        <v>188</v>
      </c>
      <c r="I112" s="16" t="s">
        <v>722</v>
      </c>
      <c r="J112" t="s">
        <v>20</v>
      </c>
      <c r="K112">
        <v>27.4</v>
      </c>
      <c r="L112" t="s">
        <v>189</v>
      </c>
      <c r="M112" t="s">
        <v>723</v>
      </c>
      <c r="N112" t="s">
        <v>679</v>
      </c>
    </row>
    <row r="113" spans="2:14" x14ac:dyDescent="0.25">
      <c r="B113">
        <v>2024</v>
      </c>
      <c r="C113" s="2">
        <f t="shared" si="13"/>
        <v>7</v>
      </c>
      <c r="D113" t="str">
        <f t="shared" si="14"/>
        <v>UTKDGL2024_007</v>
      </c>
      <c r="E113" t="s">
        <v>7</v>
      </c>
      <c r="F113" t="s">
        <v>190</v>
      </c>
      <c r="G113" t="s">
        <v>191</v>
      </c>
      <c r="H113" t="s">
        <v>192</v>
      </c>
      <c r="I113" s="16" t="s">
        <v>722</v>
      </c>
      <c r="J113" t="s">
        <v>20</v>
      </c>
      <c r="K113">
        <v>38.6</v>
      </c>
      <c r="L113" t="s">
        <v>186</v>
      </c>
      <c r="M113" t="s">
        <v>723</v>
      </c>
      <c r="N113" t="s">
        <v>679</v>
      </c>
    </row>
    <row r="114" spans="2:14" x14ac:dyDescent="0.25">
      <c r="B114">
        <v>2024</v>
      </c>
      <c r="C114" s="2">
        <f t="shared" si="13"/>
        <v>8</v>
      </c>
      <c r="D114" t="str">
        <f t="shared" si="14"/>
        <v>UTKDGL2024_008</v>
      </c>
      <c r="E114" t="s">
        <v>7</v>
      </c>
      <c r="F114" t="s">
        <v>190</v>
      </c>
      <c r="G114" t="s">
        <v>193</v>
      </c>
      <c r="H114" t="s">
        <v>194</v>
      </c>
      <c r="I114" s="16" t="s">
        <v>722</v>
      </c>
      <c r="J114" t="s">
        <v>20</v>
      </c>
      <c r="K114">
        <v>4</v>
      </c>
      <c r="L114" s="16" t="s">
        <v>722</v>
      </c>
      <c r="M114" t="s">
        <v>723</v>
      </c>
      <c r="N114" t="s">
        <v>679</v>
      </c>
    </row>
    <row r="115" spans="2:14" x14ac:dyDescent="0.25">
      <c r="B115">
        <v>2024</v>
      </c>
      <c r="C115" s="2">
        <f t="shared" si="13"/>
        <v>9</v>
      </c>
      <c r="D115" t="str">
        <f t="shared" si="14"/>
        <v>UTKDGL2024_009</v>
      </c>
      <c r="E115" t="s">
        <v>7</v>
      </c>
      <c r="F115" t="s">
        <v>190</v>
      </c>
      <c r="G115" t="s">
        <v>195</v>
      </c>
      <c r="H115" t="s">
        <v>196</v>
      </c>
      <c r="I115" s="16" t="s">
        <v>722</v>
      </c>
      <c r="J115" t="s">
        <v>20</v>
      </c>
      <c r="K115">
        <v>133.6</v>
      </c>
      <c r="L115" t="s">
        <v>189</v>
      </c>
      <c r="M115" t="s">
        <v>723</v>
      </c>
      <c r="N115" t="s">
        <v>679</v>
      </c>
    </row>
    <row r="116" spans="2:14" x14ac:dyDescent="0.25">
      <c r="B116">
        <v>2024</v>
      </c>
      <c r="C116" s="2">
        <f t="shared" si="13"/>
        <v>10</v>
      </c>
      <c r="D116" t="str">
        <f t="shared" si="14"/>
        <v>UTKDGL2024_0010</v>
      </c>
      <c r="E116" t="s">
        <v>7</v>
      </c>
      <c r="F116" t="s">
        <v>190</v>
      </c>
      <c r="G116" t="s">
        <v>197</v>
      </c>
      <c r="H116" t="s">
        <v>198</v>
      </c>
      <c r="I116" s="16" t="s">
        <v>722</v>
      </c>
      <c r="J116" t="s">
        <v>20</v>
      </c>
      <c r="K116">
        <v>18.399999999999999</v>
      </c>
      <c r="L116" t="s">
        <v>199</v>
      </c>
      <c r="M116" t="s">
        <v>723</v>
      </c>
      <c r="N116" t="s">
        <v>679</v>
      </c>
    </row>
    <row r="117" spans="2:14" x14ac:dyDescent="0.25">
      <c r="B117">
        <v>2024</v>
      </c>
      <c r="C117" s="2">
        <f t="shared" si="13"/>
        <v>11</v>
      </c>
      <c r="D117" t="str">
        <f t="shared" si="14"/>
        <v>UTKDGL2024_0011</v>
      </c>
      <c r="E117" t="s">
        <v>7</v>
      </c>
      <c r="F117" t="s">
        <v>190</v>
      </c>
      <c r="G117" t="s">
        <v>200</v>
      </c>
      <c r="H117" t="s">
        <v>201</v>
      </c>
      <c r="I117" s="16" t="s">
        <v>722</v>
      </c>
      <c r="J117" t="s">
        <v>20</v>
      </c>
      <c r="K117">
        <v>15</v>
      </c>
      <c r="L117" t="s">
        <v>202</v>
      </c>
      <c r="M117" t="s">
        <v>723</v>
      </c>
      <c r="N117" t="s">
        <v>679</v>
      </c>
    </row>
    <row r="118" spans="2:14" x14ac:dyDescent="0.25">
      <c r="B118">
        <v>2024</v>
      </c>
      <c r="C118" s="2">
        <f t="shared" si="13"/>
        <v>12</v>
      </c>
      <c r="D118" t="str">
        <f t="shared" si="14"/>
        <v>UTKDGL2024_0012</v>
      </c>
      <c r="E118" t="s">
        <v>7</v>
      </c>
      <c r="F118" t="s">
        <v>190</v>
      </c>
      <c r="G118" t="s">
        <v>200</v>
      </c>
      <c r="H118" t="s">
        <v>203</v>
      </c>
      <c r="I118" s="16" t="s">
        <v>722</v>
      </c>
      <c r="J118" t="s">
        <v>20</v>
      </c>
      <c r="K118">
        <v>30</v>
      </c>
      <c r="L118" t="s">
        <v>204</v>
      </c>
      <c r="M118" t="s">
        <v>723</v>
      </c>
      <c r="N118" t="s">
        <v>679</v>
      </c>
    </row>
    <row r="119" spans="2:14" x14ac:dyDescent="0.25">
      <c r="B119">
        <v>2024</v>
      </c>
      <c r="C119" s="2">
        <f t="shared" si="13"/>
        <v>13</v>
      </c>
      <c r="D119" t="str">
        <f t="shared" si="14"/>
        <v>UTKDGL2024_0013</v>
      </c>
      <c r="E119" t="s">
        <v>7</v>
      </c>
      <c r="F119" t="s">
        <v>205</v>
      </c>
      <c r="G119" t="s">
        <v>206</v>
      </c>
      <c r="H119" t="s">
        <v>207</v>
      </c>
      <c r="I119" s="16" t="s">
        <v>722</v>
      </c>
      <c r="J119" t="s">
        <v>20</v>
      </c>
      <c r="K119">
        <v>81</v>
      </c>
      <c r="L119" t="s">
        <v>204</v>
      </c>
      <c r="M119" t="s">
        <v>723</v>
      </c>
      <c r="N119" t="s">
        <v>679</v>
      </c>
    </row>
    <row r="120" spans="2:14" x14ac:dyDescent="0.25">
      <c r="B120">
        <v>2024</v>
      </c>
      <c r="C120" s="2">
        <f t="shared" si="13"/>
        <v>14</v>
      </c>
      <c r="D120" t="str">
        <f t="shared" si="14"/>
        <v>UTKDGL2024_0014</v>
      </c>
      <c r="E120" t="s">
        <v>7</v>
      </c>
      <c r="F120" t="s">
        <v>190</v>
      </c>
      <c r="G120" t="s">
        <v>208</v>
      </c>
      <c r="H120" t="s">
        <v>209</v>
      </c>
      <c r="I120" s="16" t="s">
        <v>722</v>
      </c>
      <c r="J120" t="s">
        <v>20</v>
      </c>
      <c r="K120">
        <v>16.600000000000001</v>
      </c>
      <c r="L120" s="16" t="s">
        <v>722</v>
      </c>
      <c r="M120" t="s">
        <v>723</v>
      </c>
      <c r="N120" t="s">
        <v>679</v>
      </c>
    </row>
    <row r="121" spans="2:14" x14ac:dyDescent="0.25">
      <c r="B121">
        <v>2024</v>
      </c>
      <c r="C121" s="2">
        <f t="shared" si="13"/>
        <v>15</v>
      </c>
      <c r="D121" t="str">
        <f t="shared" si="14"/>
        <v>UTKDGL2024_0015</v>
      </c>
      <c r="E121" t="s">
        <v>7</v>
      </c>
      <c r="F121" t="s">
        <v>210</v>
      </c>
      <c r="G121" t="s">
        <v>211</v>
      </c>
      <c r="H121" t="s">
        <v>212</v>
      </c>
      <c r="I121" s="16" t="s">
        <v>722</v>
      </c>
      <c r="J121" t="s">
        <v>20</v>
      </c>
      <c r="K121">
        <v>0.5</v>
      </c>
      <c r="L121" s="16" t="s">
        <v>722</v>
      </c>
      <c r="M121" t="s">
        <v>723</v>
      </c>
      <c r="N121" t="s">
        <v>679</v>
      </c>
    </row>
    <row r="122" spans="2:14" x14ac:dyDescent="0.25">
      <c r="B122">
        <v>2024</v>
      </c>
      <c r="C122" s="2">
        <f t="shared" si="13"/>
        <v>16</v>
      </c>
      <c r="D122" t="str">
        <f t="shared" si="14"/>
        <v>UTKDGL2024_0016</v>
      </c>
      <c r="E122" t="s">
        <v>7</v>
      </c>
      <c r="F122" t="s">
        <v>213</v>
      </c>
      <c r="G122" t="s">
        <v>214</v>
      </c>
      <c r="H122" t="s">
        <v>188</v>
      </c>
      <c r="I122" s="16" t="s">
        <v>722</v>
      </c>
      <c r="J122" t="s">
        <v>20</v>
      </c>
      <c r="K122">
        <v>23</v>
      </c>
      <c r="L122" t="s">
        <v>204</v>
      </c>
      <c r="M122" t="s">
        <v>723</v>
      </c>
      <c r="N122" t="s">
        <v>679</v>
      </c>
    </row>
    <row r="123" spans="2:14" x14ac:dyDescent="0.25">
      <c r="B123">
        <v>2024</v>
      </c>
      <c r="C123" s="2">
        <f t="shared" si="13"/>
        <v>17</v>
      </c>
      <c r="D123" t="str">
        <f t="shared" si="14"/>
        <v>UTKDGL2024_0017</v>
      </c>
      <c r="E123" t="s">
        <v>7</v>
      </c>
      <c r="F123" t="s">
        <v>164</v>
      </c>
      <c r="G123" t="s">
        <v>215</v>
      </c>
      <c r="H123" t="s">
        <v>188</v>
      </c>
      <c r="I123" s="16" t="s">
        <v>722</v>
      </c>
      <c r="J123" t="s">
        <v>20</v>
      </c>
      <c r="K123">
        <v>15</v>
      </c>
      <c r="L123" s="16" t="s">
        <v>722</v>
      </c>
      <c r="M123" t="s">
        <v>723</v>
      </c>
      <c r="N123" t="s">
        <v>679</v>
      </c>
    </row>
    <row r="124" spans="2:14" x14ac:dyDescent="0.25">
      <c r="B124">
        <v>2024</v>
      </c>
      <c r="C124" s="2">
        <f t="shared" si="13"/>
        <v>18</v>
      </c>
      <c r="D124" t="str">
        <f t="shared" si="14"/>
        <v>UTKDGL2024_0018</v>
      </c>
      <c r="E124" t="s">
        <v>7</v>
      </c>
      <c r="F124" t="s">
        <v>100</v>
      </c>
      <c r="G124" t="s">
        <v>216</v>
      </c>
      <c r="H124" t="s">
        <v>188</v>
      </c>
      <c r="I124" s="16" t="s">
        <v>722</v>
      </c>
      <c r="J124" t="s">
        <v>20</v>
      </c>
      <c r="K124">
        <v>23</v>
      </c>
      <c r="L124" t="s">
        <v>204</v>
      </c>
      <c r="M124" t="s">
        <v>723</v>
      </c>
      <c r="N124" t="s">
        <v>679</v>
      </c>
    </row>
    <row r="125" spans="2:14" x14ac:dyDescent="0.25">
      <c r="B125">
        <v>2024</v>
      </c>
      <c r="C125" s="2">
        <f t="shared" si="13"/>
        <v>19</v>
      </c>
      <c r="D125" t="str">
        <f t="shared" si="14"/>
        <v>UTKDGL2024_0019</v>
      </c>
      <c r="E125" t="s">
        <v>7</v>
      </c>
      <c r="F125" t="s">
        <v>217</v>
      </c>
      <c r="G125" t="s">
        <v>218</v>
      </c>
      <c r="H125" t="s">
        <v>219</v>
      </c>
      <c r="I125" s="16" t="s">
        <v>722</v>
      </c>
      <c r="J125" t="s">
        <v>20</v>
      </c>
      <c r="K125">
        <v>281</v>
      </c>
      <c r="L125" s="16" t="s">
        <v>722</v>
      </c>
      <c r="M125" t="s">
        <v>723</v>
      </c>
      <c r="N125" t="s">
        <v>679</v>
      </c>
    </row>
    <row r="126" spans="2:14" x14ac:dyDescent="0.25">
      <c r="B126">
        <v>2024</v>
      </c>
      <c r="C126" s="2">
        <f t="shared" si="13"/>
        <v>20</v>
      </c>
      <c r="D126" t="str">
        <f t="shared" si="14"/>
        <v>UTKDGL2024_0020</v>
      </c>
      <c r="E126" t="s">
        <v>7</v>
      </c>
      <c r="F126" t="s">
        <v>190</v>
      </c>
      <c r="G126" t="s">
        <v>191</v>
      </c>
      <c r="H126" t="s">
        <v>220</v>
      </c>
      <c r="I126" s="16" t="s">
        <v>722</v>
      </c>
      <c r="J126" t="s">
        <v>20</v>
      </c>
      <c r="K126">
        <v>89.2</v>
      </c>
      <c r="L126" s="16" t="s">
        <v>722</v>
      </c>
      <c r="M126" t="s">
        <v>723</v>
      </c>
      <c r="N126" t="s">
        <v>679</v>
      </c>
    </row>
    <row r="127" spans="2:14" x14ac:dyDescent="0.25">
      <c r="B127">
        <v>2024</v>
      </c>
      <c r="C127" s="2">
        <f t="shared" si="13"/>
        <v>21</v>
      </c>
      <c r="D127" t="str">
        <f t="shared" si="14"/>
        <v>UTKDGL2024_0021</v>
      </c>
      <c r="E127" t="s">
        <v>7</v>
      </c>
      <c r="F127" t="s">
        <v>221</v>
      </c>
      <c r="G127" t="s">
        <v>222</v>
      </c>
      <c r="H127" t="s">
        <v>223</v>
      </c>
      <c r="I127" s="16" t="s">
        <v>722</v>
      </c>
      <c r="J127" t="s">
        <v>20</v>
      </c>
      <c r="K127">
        <v>39</v>
      </c>
      <c r="L127" s="16" t="s">
        <v>722</v>
      </c>
      <c r="M127" t="s">
        <v>723</v>
      </c>
      <c r="N127" t="s">
        <v>679</v>
      </c>
    </row>
    <row r="128" spans="2:14" x14ac:dyDescent="0.25">
      <c r="B128">
        <v>2024</v>
      </c>
      <c r="C128" s="2">
        <f t="shared" si="13"/>
        <v>22</v>
      </c>
      <c r="D128" t="str">
        <f t="shared" si="14"/>
        <v>UTKDGL2024_0022</v>
      </c>
      <c r="E128" t="s">
        <v>7</v>
      </c>
      <c r="F128" t="s">
        <v>221</v>
      </c>
      <c r="G128" t="s">
        <v>222</v>
      </c>
      <c r="H128" t="s">
        <v>224</v>
      </c>
      <c r="I128" s="16" t="s">
        <v>722</v>
      </c>
      <c r="J128" t="s">
        <v>20</v>
      </c>
      <c r="K128">
        <v>63.5</v>
      </c>
      <c r="L128" s="16" t="s">
        <v>722</v>
      </c>
      <c r="M128" t="s">
        <v>723</v>
      </c>
      <c r="N128" t="s">
        <v>679</v>
      </c>
    </row>
    <row r="129" spans="2:14" x14ac:dyDescent="0.25">
      <c r="B129">
        <v>2024</v>
      </c>
      <c r="C129" s="2">
        <f t="shared" si="13"/>
        <v>23</v>
      </c>
      <c r="D129" t="str">
        <f t="shared" si="14"/>
        <v>UTKDGL2024_0023</v>
      </c>
      <c r="E129" t="s">
        <v>7</v>
      </c>
      <c r="F129" t="s">
        <v>225</v>
      </c>
      <c r="G129" t="s">
        <v>226</v>
      </c>
      <c r="H129" t="s">
        <v>188</v>
      </c>
      <c r="I129" s="16" t="s">
        <v>722</v>
      </c>
      <c r="J129" t="s">
        <v>20</v>
      </c>
      <c r="K129">
        <v>35.200000000000003</v>
      </c>
      <c r="L129" s="16" t="s">
        <v>722</v>
      </c>
      <c r="M129" t="s">
        <v>723</v>
      </c>
      <c r="N129" t="s">
        <v>679</v>
      </c>
    </row>
    <row r="130" spans="2:14" x14ac:dyDescent="0.25">
      <c r="B130">
        <v>2024</v>
      </c>
      <c r="C130" s="2">
        <f t="shared" si="13"/>
        <v>24</v>
      </c>
      <c r="D130" t="str">
        <f t="shared" si="14"/>
        <v>UTKDGL2024_0024</v>
      </c>
      <c r="E130" t="s">
        <v>7</v>
      </c>
      <c r="F130" t="s">
        <v>227</v>
      </c>
      <c r="G130" t="s">
        <v>228</v>
      </c>
      <c r="H130" t="s">
        <v>229</v>
      </c>
      <c r="I130" s="16" t="s">
        <v>722</v>
      </c>
      <c r="J130" t="s">
        <v>20</v>
      </c>
      <c r="K130">
        <v>39</v>
      </c>
      <c r="L130" s="16" t="s">
        <v>722</v>
      </c>
      <c r="M130" t="s">
        <v>723</v>
      </c>
      <c r="N130" t="s">
        <v>679</v>
      </c>
    </row>
    <row r="131" spans="2:14" x14ac:dyDescent="0.25">
      <c r="B131">
        <v>2024</v>
      </c>
      <c r="C131" s="2">
        <f t="shared" si="13"/>
        <v>25</v>
      </c>
      <c r="D131" t="str">
        <f t="shared" si="14"/>
        <v>UTKDGL2024_0025</v>
      </c>
      <c r="E131" t="s">
        <v>7</v>
      </c>
      <c r="F131" t="s">
        <v>73</v>
      </c>
      <c r="G131" t="s">
        <v>230</v>
      </c>
      <c r="H131" t="s">
        <v>231</v>
      </c>
      <c r="I131" s="16" t="s">
        <v>722</v>
      </c>
      <c r="J131" t="s">
        <v>20</v>
      </c>
      <c r="K131">
        <v>7.8</v>
      </c>
      <c r="L131" s="16" t="s">
        <v>722</v>
      </c>
      <c r="M131" t="s">
        <v>723</v>
      </c>
      <c r="N131" t="s">
        <v>679</v>
      </c>
    </row>
    <row r="132" spans="2:14" x14ac:dyDescent="0.25">
      <c r="B132">
        <v>2024</v>
      </c>
      <c r="C132" s="2">
        <f t="shared" ref="C132:C195" si="24">IF(B132=B131,C131+1,1)</f>
        <v>26</v>
      </c>
      <c r="D132" t="str">
        <f t="shared" ref="D132:D195" si="25">A$2&amp;B132&amp;"_00"&amp;C132</f>
        <v>UTKDGL2024_0026</v>
      </c>
      <c r="E132" t="s">
        <v>7</v>
      </c>
      <c r="F132" t="s">
        <v>73</v>
      </c>
      <c r="G132" t="s">
        <v>232</v>
      </c>
      <c r="H132" t="s">
        <v>233</v>
      </c>
      <c r="I132" s="16" t="s">
        <v>722</v>
      </c>
      <c r="J132" t="s">
        <v>20</v>
      </c>
      <c r="K132">
        <v>55</v>
      </c>
      <c r="L132" t="s">
        <v>189</v>
      </c>
      <c r="M132" t="s">
        <v>723</v>
      </c>
      <c r="N132" t="s">
        <v>679</v>
      </c>
    </row>
    <row r="133" spans="2:14" x14ac:dyDescent="0.25">
      <c r="B133">
        <v>2024</v>
      </c>
      <c r="C133" s="2">
        <f t="shared" si="24"/>
        <v>27</v>
      </c>
      <c r="D133" t="str">
        <f t="shared" si="25"/>
        <v>UTKDGL2024_0027</v>
      </c>
      <c r="E133" t="s">
        <v>7</v>
      </c>
      <c r="F133" t="s">
        <v>73</v>
      </c>
      <c r="G133" t="s">
        <v>74</v>
      </c>
      <c r="H133" t="s">
        <v>234</v>
      </c>
      <c r="I133" s="16" t="s">
        <v>722</v>
      </c>
      <c r="J133" t="s">
        <v>20</v>
      </c>
      <c r="K133">
        <v>41.1</v>
      </c>
      <c r="L133" s="16" t="s">
        <v>722</v>
      </c>
      <c r="M133" t="s">
        <v>723</v>
      </c>
      <c r="N133" t="s">
        <v>679</v>
      </c>
    </row>
    <row r="134" spans="2:14" x14ac:dyDescent="0.25">
      <c r="B134">
        <v>2024</v>
      </c>
      <c r="C134" s="2">
        <f t="shared" si="24"/>
        <v>28</v>
      </c>
      <c r="D134" t="str">
        <f t="shared" si="25"/>
        <v>UTKDGL2024_0028</v>
      </c>
      <c r="E134" t="s">
        <v>7</v>
      </c>
      <c r="F134" t="s">
        <v>235</v>
      </c>
      <c r="G134" t="s">
        <v>236</v>
      </c>
      <c r="H134" t="s">
        <v>237</v>
      </c>
      <c r="I134" s="3" t="s">
        <v>238</v>
      </c>
      <c r="J134" t="s">
        <v>20</v>
      </c>
      <c r="K134">
        <v>33.799999999999997</v>
      </c>
      <c r="L134" t="s">
        <v>239</v>
      </c>
      <c r="M134" t="s">
        <v>723</v>
      </c>
      <c r="N134" t="s">
        <v>651</v>
      </c>
    </row>
    <row r="135" spans="2:14" x14ac:dyDescent="0.25">
      <c r="B135">
        <v>2024</v>
      </c>
      <c r="C135" s="2">
        <f t="shared" si="24"/>
        <v>29</v>
      </c>
      <c r="D135" t="str">
        <f t="shared" si="25"/>
        <v>UTKDGL2024_0029</v>
      </c>
      <c r="E135" t="s">
        <v>7</v>
      </c>
      <c r="F135" t="s">
        <v>235</v>
      </c>
      <c r="G135" t="s">
        <v>240</v>
      </c>
      <c r="H135" t="s">
        <v>241</v>
      </c>
      <c r="I135" s="3" t="s">
        <v>242</v>
      </c>
      <c r="J135" t="s">
        <v>20</v>
      </c>
      <c r="K135">
        <v>64</v>
      </c>
      <c r="L135" t="s">
        <v>243</v>
      </c>
      <c r="M135" t="s">
        <v>723</v>
      </c>
      <c r="N135" t="s">
        <v>651</v>
      </c>
    </row>
    <row r="136" spans="2:14" x14ac:dyDescent="0.25">
      <c r="B136">
        <v>2024</v>
      </c>
      <c r="C136" s="2">
        <f t="shared" si="24"/>
        <v>30</v>
      </c>
      <c r="D136" t="str">
        <f t="shared" si="25"/>
        <v>UTKDGL2024_0030</v>
      </c>
      <c r="E136" t="s">
        <v>7</v>
      </c>
      <c r="F136" t="s">
        <v>235</v>
      </c>
      <c r="G136" t="s">
        <v>244</v>
      </c>
      <c r="H136" t="s">
        <v>245</v>
      </c>
      <c r="I136" s="3" t="s">
        <v>246</v>
      </c>
      <c r="J136" t="s">
        <v>20</v>
      </c>
      <c r="K136">
        <v>2.2999999999999998</v>
      </c>
      <c r="L136" t="s">
        <v>247</v>
      </c>
      <c r="M136" t="s">
        <v>723</v>
      </c>
      <c r="N136" t="s">
        <v>651</v>
      </c>
    </row>
    <row r="137" spans="2:14" x14ac:dyDescent="0.25">
      <c r="B137">
        <v>2024</v>
      </c>
      <c r="C137" s="2">
        <f t="shared" si="24"/>
        <v>31</v>
      </c>
      <c r="D137" t="str">
        <f t="shared" si="25"/>
        <v>UTKDGL2024_0031</v>
      </c>
      <c r="E137" t="s">
        <v>7</v>
      </c>
      <c r="F137" t="s">
        <v>235</v>
      </c>
      <c r="G137" t="s">
        <v>248</v>
      </c>
      <c r="H137" t="s">
        <v>249</v>
      </c>
      <c r="I137" s="3" t="s">
        <v>250</v>
      </c>
      <c r="J137" t="s">
        <v>20</v>
      </c>
      <c r="K137">
        <v>2.1</v>
      </c>
      <c r="L137" t="s">
        <v>239</v>
      </c>
      <c r="M137" t="s">
        <v>723</v>
      </c>
      <c r="N137" t="s">
        <v>651</v>
      </c>
    </row>
    <row r="138" spans="2:14" x14ac:dyDescent="0.25">
      <c r="B138">
        <v>2024</v>
      </c>
      <c r="C138" s="2">
        <f t="shared" si="24"/>
        <v>32</v>
      </c>
      <c r="D138" t="str">
        <f t="shared" si="25"/>
        <v>UTKDGL2024_0032</v>
      </c>
      <c r="E138" t="s">
        <v>7</v>
      </c>
      <c r="F138" t="s">
        <v>235</v>
      </c>
      <c r="G138" t="s">
        <v>251</v>
      </c>
      <c r="H138" t="s">
        <v>252</v>
      </c>
      <c r="I138" s="3" t="s">
        <v>253</v>
      </c>
      <c r="J138" t="s">
        <v>20</v>
      </c>
      <c r="K138">
        <v>24</v>
      </c>
      <c r="L138" t="s">
        <v>239</v>
      </c>
      <c r="M138" t="s">
        <v>723</v>
      </c>
      <c r="N138" t="s">
        <v>651</v>
      </c>
    </row>
    <row r="139" spans="2:14" x14ac:dyDescent="0.25">
      <c r="B139">
        <v>2024</v>
      </c>
      <c r="C139" s="2">
        <f t="shared" si="24"/>
        <v>33</v>
      </c>
      <c r="D139" t="str">
        <f t="shared" si="25"/>
        <v>UTKDGL2024_0033</v>
      </c>
      <c r="E139" t="s">
        <v>7</v>
      </c>
      <c r="F139" t="s">
        <v>254</v>
      </c>
      <c r="G139" t="s">
        <v>255</v>
      </c>
      <c r="H139" t="s">
        <v>256</v>
      </c>
      <c r="I139" s="3" t="s">
        <v>257</v>
      </c>
      <c r="J139" t="s">
        <v>20</v>
      </c>
      <c r="K139">
        <v>1</v>
      </c>
      <c r="L139" t="s">
        <v>258</v>
      </c>
      <c r="M139" t="s">
        <v>723</v>
      </c>
      <c r="N139" t="s">
        <v>651</v>
      </c>
    </row>
    <row r="140" spans="2:14" x14ac:dyDescent="0.25">
      <c r="B140">
        <v>2024</v>
      </c>
      <c r="C140" s="2">
        <f t="shared" si="24"/>
        <v>34</v>
      </c>
      <c r="D140" t="str">
        <f t="shared" si="25"/>
        <v>UTKDGL2024_0034</v>
      </c>
      <c r="E140" t="s">
        <v>7</v>
      </c>
      <c r="F140" t="s">
        <v>259</v>
      </c>
      <c r="G140" t="s">
        <v>260</v>
      </c>
      <c r="H140" t="s">
        <v>261</v>
      </c>
      <c r="I140" s="3" t="s">
        <v>262</v>
      </c>
      <c r="J140" t="s">
        <v>20</v>
      </c>
      <c r="K140">
        <v>3.3</v>
      </c>
      <c r="L140" t="s">
        <v>239</v>
      </c>
      <c r="M140" t="s">
        <v>723</v>
      </c>
      <c r="N140" t="s">
        <v>651</v>
      </c>
    </row>
    <row r="141" spans="2:14" x14ac:dyDescent="0.25">
      <c r="B141">
        <v>2024</v>
      </c>
      <c r="C141" s="2">
        <f t="shared" si="24"/>
        <v>35</v>
      </c>
      <c r="D141" t="str">
        <f t="shared" si="25"/>
        <v>UTKDGL2024_0035</v>
      </c>
      <c r="E141" t="s">
        <v>7</v>
      </c>
      <c r="F141" t="s">
        <v>259</v>
      </c>
      <c r="G141" t="s">
        <v>263</v>
      </c>
      <c r="H141" t="s">
        <v>264</v>
      </c>
      <c r="I141" s="3" t="s">
        <v>265</v>
      </c>
      <c r="J141" t="s">
        <v>20</v>
      </c>
      <c r="K141">
        <v>12.3</v>
      </c>
      <c r="L141" t="s">
        <v>266</v>
      </c>
      <c r="M141" t="s">
        <v>723</v>
      </c>
      <c r="N141" t="s">
        <v>651</v>
      </c>
    </row>
    <row r="142" spans="2:14" x14ac:dyDescent="0.25">
      <c r="B142">
        <v>2024</v>
      </c>
      <c r="C142" s="2">
        <f t="shared" si="24"/>
        <v>36</v>
      </c>
      <c r="D142" t="str">
        <f t="shared" si="25"/>
        <v>UTKDGL2024_0036</v>
      </c>
      <c r="E142" t="s">
        <v>7</v>
      </c>
      <c r="F142" t="s">
        <v>259</v>
      </c>
      <c r="G142" t="s">
        <v>263</v>
      </c>
      <c r="H142" t="s">
        <v>264</v>
      </c>
      <c r="I142" s="3" t="s">
        <v>265</v>
      </c>
      <c r="J142" t="s">
        <v>20</v>
      </c>
      <c r="K142">
        <v>12.3</v>
      </c>
      <c r="L142" t="s">
        <v>266</v>
      </c>
      <c r="M142" t="s">
        <v>723</v>
      </c>
      <c r="N142" t="s">
        <v>651</v>
      </c>
    </row>
    <row r="143" spans="2:14" x14ac:dyDescent="0.25">
      <c r="B143">
        <v>2024</v>
      </c>
      <c r="C143" s="2">
        <f t="shared" si="24"/>
        <v>37</v>
      </c>
      <c r="D143" t="str">
        <f t="shared" si="25"/>
        <v>UTKDGL2024_0037</v>
      </c>
      <c r="E143" t="s">
        <v>7</v>
      </c>
      <c r="F143" t="s">
        <v>259</v>
      </c>
      <c r="G143" t="s">
        <v>267</v>
      </c>
      <c r="H143" t="s">
        <v>268</v>
      </c>
      <c r="I143" s="3" t="s">
        <v>269</v>
      </c>
      <c r="J143" t="s">
        <v>20</v>
      </c>
      <c r="K143">
        <v>35.4</v>
      </c>
      <c r="L143" t="s">
        <v>239</v>
      </c>
      <c r="M143" t="s">
        <v>723</v>
      </c>
      <c r="N143" t="s">
        <v>651</v>
      </c>
    </row>
    <row r="144" spans="2:14" x14ac:dyDescent="0.25">
      <c r="B144">
        <v>2024</v>
      </c>
      <c r="C144" s="2">
        <f t="shared" si="24"/>
        <v>38</v>
      </c>
      <c r="D144" t="str">
        <f t="shared" si="25"/>
        <v>UTKDGL2024_0038</v>
      </c>
      <c r="E144" t="s">
        <v>7</v>
      </c>
      <c r="F144" t="s">
        <v>259</v>
      </c>
      <c r="G144" t="s">
        <v>270</v>
      </c>
      <c r="H144" t="s">
        <v>271</v>
      </c>
      <c r="I144" s="3" t="s">
        <v>272</v>
      </c>
      <c r="J144" t="s">
        <v>20</v>
      </c>
      <c r="K144">
        <v>77</v>
      </c>
      <c r="L144" t="s">
        <v>239</v>
      </c>
      <c r="M144" t="s">
        <v>723</v>
      </c>
      <c r="N144" t="s">
        <v>651</v>
      </c>
    </row>
    <row r="145" spans="2:14" x14ac:dyDescent="0.25">
      <c r="B145">
        <v>2024</v>
      </c>
      <c r="C145" s="2">
        <f t="shared" si="24"/>
        <v>39</v>
      </c>
      <c r="D145" t="str">
        <f t="shared" si="25"/>
        <v>UTKDGL2024_0039</v>
      </c>
      <c r="E145" t="s">
        <v>7</v>
      </c>
      <c r="F145" t="s">
        <v>259</v>
      </c>
      <c r="G145" t="s">
        <v>273</v>
      </c>
      <c r="H145" t="s">
        <v>274</v>
      </c>
      <c r="I145" s="3" t="s">
        <v>275</v>
      </c>
      <c r="J145" t="s">
        <v>20</v>
      </c>
      <c r="K145">
        <v>16.7</v>
      </c>
      <c r="L145" t="s">
        <v>239</v>
      </c>
      <c r="M145" t="s">
        <v>723</v>
      </c>
      <c r="N145" t="s">
        <v>651</v>
      </c>
    </row>
    <row r="146" spans="2:14" x14ac:dyDescent="0.25">
      <c r="B146">
        <v>2024</v>
      </c>
      <c r="C146" s="2">
        <f t="shared" si="24"/>
        <v>40</v>
      </c>
      <c r="D146" t="str">
        <f t="shared" si="25"/>
        <v>UTKDGL2024_0040</v>
      </c>
      <c r="E146" t="s">
        <v>7</v>
      </c>
      <c r="F146" t="s">
        <v>259</v>
      </c>
      <c r="G146" t="s">
        <v>276</v>
      </c>
      <c r="H146" t="s">
        <v>277</v>
      </c>
      <c r="I146" s="3" t="s">
        <v>278</v>
      </c>
      <c r="J146" t="s">
        <v>20</v>
      </c>
      <c r="K146">
        <v>7.3</v>
      </c>
      <c r="L146" t="s">
        <v>243</v>
      </c>
      <c r="M146" t="s">
        <v>723</v>
      </c>
      <c r="N146" t="s">
        <v>651</v>
      </c>
    </row>
    <row r="147" spans="2:14" x14ac:dyDescent="0.25">
      <c r="B147">
        <v>2024</v>
      </c>
      <c r="C147" s="2">
        <f t="shared" si="24"/>
        <v>41</v>
      </c>
      <c r="D147" t="str">
        <f t="shared" si="25"/>
        <v>UTKDGL2024_0041</v>
      </c>
      <c r="E147" t="s">
        <v>7</v>
      </c>
      <c r="F147" t="s">
        <v>259</v>
      </c>
      <c r="G147" t="s">
        <v>279</v>
      </c>
      <c r="H147" t="s">
        <v>280</v>
      </c>
      <c r="I147" s="3" t="s">
        <v>281</v>
      </c>
      <c r="J147" t="s">
        <v>20</v>
      </c>
      <c r="K147">
        <v>10.8</v>
      </c>
      <c r="L147" t="s">
        <v>239</v>
      </c>
      <c r="M147" t="s">
        <v>723</v>
      </c>
      <c r="N147" t="s">
        <v>651</v>
      </c>
    </row>
    <row r="148" spans="2:14" x14ac:dyDescent="0.25">
      <c r="B148">
        <v>2024</v>
      </c>
      <c r="C148" s="2">
        <f t="shared" si="24"/>
        <v>42</v>
      </c>
      <c r="D148" t="str">
        <f t="shared" si="25"/>
        <v>UTKDGL2024_0042</v>
      </c>
      <c r="E148" t="s">
        <v>7</v>
      </c>
      <c r="F148" t="s">
        <v>282</v>
      </c>
      <c r="G148" t="s">
        <v>283</v>
      </c>
      <c r="H148" t="s">
        <v>284</v>
      </c>
      <c r="I148" s="3" t="s">
        <v>285</v>
      </c>
      <c r="J148" t="s">
        <v>20</v>
      </c>
      <c r="K148">
        <v>10</v>
      </c>
      <c r="L148" t="s">
        <v>239</v>
      </c>
      <c r="M148" t="s">
        <v>723</v>
      </c>
      <c r="N148" t="s">
        <v>651</v>
      </c>
    </row>
    <row r="149" spans="2:14" x14ac:dyDescent="0.25">
      <c r="B149">
        <v>2024</v>
      </c>
      <c r="C149" s="2">
        <f t="shared" si="24"/>
        <v>43</v>
      </c>
      <c r="D149" t="str">
        <f t="shared" si="25"/>
        <v>UTKDGL2024_0043</v>
      </c>
      <c r="E149" t="s">
        <v>7</v>
      </c>
      <c r="F149" t="s">
        <v>254</v>
      </c>
      <c r="G149" t="s">
        <v>37</v>
      </c>
      <c r="H149" t="s">
        <v>286</v>
      </c>
      <c r="I149" s="3" t="s">
        <v>287</v>
      </c>
      <c r="J149" t="s">
        <v>20</v>
      </c>
      <c r="K149">
        <v>89.5</v>
      </c>
      <c r="L149" t="s">
        <v>288</v>
      </c>
      <c r="M149" t="s">
        <v>723</v>
      </c>
      <c r="N149" t="s">
        <v>651</v>
      </c>
    </row>
    <row r="150" spans="2:14" x14ac:dyDescent="0.25">
      <c r="B150">
        <v>2024</v>
      </c>
      <c r="C150" s="2">
        <f t="shared" si="24"/>
        <v>44</v>
      </c>
      <c r="D150" t="str">
        <f t="shared" si="25"/>
        <v>UTKDGL2024_0044</v>
      </c>
      <c r="E150" t="s">
        <v>7</v>
      </c>
      <c r="F150" t="s">
        <v>254</v>
      </c>
      <c r="G150" t="s">
        <v>289</v>
      </c>
      <c r="H150" t="s">
        <v>290</v>
      </c>
      <c r="I150" s="3" t="s">
        <v>291</v>
      </c>
      <c r="J150" t="s">
        <v>20</v>
      </c>
      <c r="K150">
        <v>9.1</v>
      </c>
      <c r="L150" t="s">
        <v>292</v>
      </c>
      <c r="M150" t="s">
        <v>723</v>
      </c>
      <c r="N150" t="s">
        <v>651</v>
      </c>
    </row>
    <row r="151" spans="2:14" x14ac:dyDescent="0.25">
      <c r="B151">
        <v>2024</v>
      </c>
      <c r="C151" s="2">
        <f t="shared" si="24"/>
        <v>45</v>
      </c>
      <c r="D151" t="str">
        <f t="shared" si="25"/>
        <v>UTKDGL2024_0045</v>
      </c>
      <c r="E151" t="s">
        <v>7</v>
      </c>
      <c r="F151" t="s">
        <v>282</v>
      </c>
      <c r="G151" t="s">
        <v>293</v>
      </c>
      <c r="H151" t="s">
        <v>294</v>
      </c>
      <c r="I151" s="3" t="s">
        <v>295</v>
      </c>
      <c r="J151" t="s">
        <v>20</v>
      </c>
      <c r="K151">
        <v>11.2</v>
      </c>
      <c r="L151" t="s">
        <v>243</v>
      </c>
      <c r="M151" t="s">
        <v>723</v>
      </c>
      <c r="N151" t="s">
        <v>651</v>
      </c>
    </row>
    <row r="152" spans="2:14" x14ac:dyDescent="0.25">
      <c r="B152">
        <v>2024</v>
      </c>
      <c r="C152" s="2">
        <f t="shared" si="24"/>
        <v>46</v>
      </c>
      <c r="D152" t="str">
        <f t="shared" si="25"/>
        <v>UTKDGL2024_0046</v>
      </c>
      <c r="E152" t="s">
        <v>7</v>
      </c>
      <c r="F152" t="s">
        <v>296</v>
      </c>
      <c r="G152" t="s">
        <v>297</v>
      </c>
      <c r="H152" t="s">
        <v>298</v>
      </c>
      <c r="I152" s="3" t="s">
        <v>299</v>
      </c>
      <c r="J152" t="s">
        <v>20</v>
      </c>
      <c r="K152">
        <v>17.7</v>
      </c>
      <c r="L152" t="s">
        <v>300</v>
      </c>
      <c r="M152" t="s">
        <v>723</v>
      </c>
      <c r="N152" t="s">
        <v>651</v>
      </c>
    </row>
    <row r="153" spans="2:14" x14ac:dyDescent="0.25">
      <c r="B153">
        <v>2024</v>
      </c>
      <c r="C153" s="2">
        <f t="shared" si="24"/>
        <v>47</v>
      </c>
      <c r="D153" t="str">
        <f t="shared" si="25"/>
        <v>UTKDGL2024_0047</v>
      </c>
      <c r="E153" t="s">
        <v>7</v>
      </c>
      <c r="F153" t="s">
        <v>296</v>
      </c>
      <c r="G153" t="s">
        <v>301</v>
      </c>
      <c r="H153" t="s">
        <v>302</v>
      </c>
      <c r="I153" s="3" t="s">
        <v>303</v>
      </c>
      <c r="J153" t="s">
        <v>20</v>
      </c>
      <c r="K153">
        <v>1.1000000000000001</v>
      </c>
      <c r="L153" t="s">
        <v>304</v>
      </c>
      <c r="M153" t="s">
        <v>723</v>
      </c>
      <c r="N153" t="s">
        <v>651</v>
      </c>
    </row>
    <row r="154" spans="2:14" x14ac:dyDescent="0.25">
      <c r="B154">
        <v>2024</v>
      </c>
      <c r="C154" s="2">
        <f t="shared" si="24"/>
        <v>48</v>
      </c>
      <c r="D154" t="str">
        <f t="shared" si="25"/>
        <v>UTKDGL2024_0048</v>
      </c>
      <c r="E154" t="s">
        <v>7</v>
      </c>
      <c r="F154" t="s">
        <v>254</v>
      </c>
      <c r="G154" t="s">
        <v>305</v>
      </c>
      <c r="H154" t="s">
        <v>306</v>
      </c>
      <c r="I154" s="3" t="s">
        <v>307</v>
      </c>
      <c r="J154" t="s">
        <v>10</v>
      </c>
      <c r="K154">
        <v>2.4</v>
      </c>
      <c r="L154" t="s">
        <v>308</v>
      </c>
      <c r="M154" t="s">
        <v>723</v>
      </c>
      <c r="N154" t="s">
        <v>651</v>
      </c>
    </row>
    <row r="155" spans="2:14" x14ac:dyDescent="0.25">
      <c r="B155">
        <v>2024</v>
      </c>
      <c r="C155" s="2">
        <f t="shared" si="24"/>
        <v>49</v>
      </c>
      <c r="D155" t="str">
        <f t="shared" si="25"/>
        <v>UTKDGL2024_0049</v>
      </c>
      <c r="E155" t="s">
        <v>7</v>
      </c>
      <c r="F155" t="s">
        <v>309</v>
      </c>
      <c r="G155" t="s">
        <v>310</v>
      </c>
      <c r="H155" t="s">
        <v>311</v>
      </c>
      <c r="I155" s="3" t="s">
        <v>312</v>
      </c>
      <c r="J155" t="s">
        <v>20</v>
      </c>
      <c r="K155">
        <v>5.6</v>
      </c>
      <c r="L155" t="s">
        <v>243</v>
      </c>
      <c r="M155" t="s">
        <v>723</v>
      </c>
      <c r="N155" t="s">
        <v>651</v>
      </c>
    </row>
    <row r="156" spans="2:14" x14ac:dyDescent="0.25">
      <c r="B156">
        <v>2024</v>
      </c>
      <c r="C156" s="2">
        <f t="shared" si="24"/>
        <v>50</v>
      </c>
      <c r="D156" t="str">
        <f t="shared" si="25"/>
        <v>UTKDGL2024_0050</v>
      </c>
      <c r="E156" t="s">
        <v>7</v>
      </c>
      <c r="F156" t="s">
        <v>296</v>
      </c>
      <c r="G156" t="s">
        <v>313</v>
      </c>
      <c r="H156" t="s">
        <v>314</v>
      </c>
      <c r="I156" s="3" t="s">
        <v>315</v>
      </c>
      <c r="J156" t="s">
        <v>20</v>
      </c>
      <c r="K156">
        <v>15.7</v>
      </c>
      <c r="L156" t="s">
        <v>243</v>
      </c>
      <c r="M156" t="s">
        <v>723</v>
      </c>
      <c r="N156" t="s">
        <v>651</v>
      </c>
    </row>
    <row r="157" spans="2:14" x14ac:dyDescent="0.25">
      <c r="B157">
        <v>2024</v>
      </c>
      <c r="C157" s="2">
        <f t="shared" si="24"/>
        <v>51</v>
      </c>
      <c r="D157" t="str">
        <f t="shared" si="25"/>
        <v>UTKDGL2024_0051</v>
      </c>
      <c r="E157" t="s">
        <v>7</v>
      </c>
      <c r="F157" t="s">
        <v>296</v>
      </c>
      <c r="G157" t="s">
        <v>316</v>
      </c>
      <c r="H157" t="s">
        <v>317</v>
      </c>
      <c r="I157" s="3" t="s">
        <v>318</v>
      </c>
      <c r="J157" t="s">
        <v>20</v>
      </c>
      <c r="K157">
        <v>2.2000000000000002</v>
      </c>
      <c r="L157" t="s">
        <v>243</v>
      </c>
      <c r="M157" t="s">
        <v>723</v>
      </c>
      <c r="N157" t="s">
        <v>651</v>
      </c>
    </row>
    <row r="158" spans="2:14" x14ac:dyDescent="0.25">
      <c r="B158">
        <v>2024</v>
      </c>
      <c r="C158" s="2">
        <f t="shared" si="24"/>
        <v>52</v>
      </c>
      <c r="D158" t="str">
        <f t="shared" si="25"/>
        <v>UTKDGL2024_0052</v>
      </c>
      <c r="E158" t="s">
        <v>7</v>
      </c>
      <c r="F158" t="s">
        <v>254</v>
      </c>
      <c r="G158" t="s">
        <v>319</v>
      </c>
      <c r="H158" t="s">
        <v>320</v>
      </c>
      <c r="I158" s="3" t="s">
        <v>321</v>
      </c>
      <c r="J158" t="s">
        <v>10</v>
      </c>
      <c r="K158">
        <v>13</v>
      </c>
      <c r="L158" t="s">
        <v>322</v>
      </c>
      <c r="M158" t="s">
        <v>723</v>
      </c>
      <c r="N158" t="s">
        <v>651</v>
      </c>
    </row>
    <row r="159" spans="2:14" x14ac:dyDescent="0.25">
      <c r="B159">
        <v>2024</v>
      </c>
      <c r="C159" s="2">
        <f t="shared" si="24"/>
        <v>53</v>
      </c>
      <c r="D159" t="str">
        <f t="shared" si="25"/>
        <v>UTKDGL2024_0053</v>
      </c>
      <c r="E159" t="s">
        <v>7</v>
      </c>
      <c r="F159" t="s">
        <v>296</v>
      </c>
      <c r="G159" t="s">
        <v>323</v>
      </c>
      <c r="H159" t="s">
        <v>324</v>
      </c>
      <c r="I159" s="3" t="s">
        <v>325</v>
      </c>
      <c r="J159" t="s">
        <v>20</v>
      </c>
      <c r="K159">
        <v>11.7</v>
      </c>
      <c r="L159" t="s">
        <v>243</v>
      </c>
      <c r="M159" t="s">
        <v>723</v>
      </c>
      <c r="N159" t="s">
        <v>651</v>
      </c>
    </row>
    <row r="160" spans="2:14" x14ac:dyDescent="0.25">
      <c r="B160">
        <v>2024</v>
      </c>
      <c r="C160" s="2">
        <f t="shared" si="24"/>
        <v>54</v>
      </c>
      <c r="D160" t="str">
        <f t="shared" si="25"/>
        <v>UTKDGL2024_0054</v>
      </c>
      <c r="E160" t="s">
        <v>7</v>
      </c>
      <c r="F160" t="s">
        <v>254</v>
      </c>
      <c r="G160" t="s">
        <v>326</v>
      </c>
      <c r="H160" t="s">
        <v>327</v>
      </c>
      <c r="I160" s="3" t="s">
        <v>328</v>
      </c>
      <c r="J160" t="s">
        <v>20</v>
      </c>
      <c r="K160">
        <v>10.4</v>
      </c>
      <c r="L160" t="s">
        <v>243</v>
      </c>
      <c r="M160" t="s">
        <v>723</v>
      </c>
      <c r="N160" t="s">
        <v>651</v>
      </c>
    </row>
    <row r="161" spans="2:14" x14ac:dyDescent="0.25">
      <c r="B161">
        <v>2024</v>
      </c>
      <c r="C161" s="2">
        <f t="shared" si="24"/>
        <v>55</v>
      </c>
      <c r="D161" t="str">
        <f t="shared" si="25"/>
        <v>UTKDGL2024_0055</v>
      </c>
      <c r="E161" t="s">
        <v>7</v>
      </c>
      <c r="F161" t="s">
        <v>254</v>
      </c>
      <c r="G161" t="s">
        <v>329</v>
      </c>
      <c r="H161" t="s">
        <v>330</v>
      </c>
      <c r="I161" s="3" t="s">
        <v>331</v>
      </c>
      <c r="J161" t="s">
        <v>20</v>
      </c>
      <c r="K161">
        <v>42.1</v>
      </c>
      <c r="L161" t="s">
        <v>243</v>
      </c>
      <c r="M161" t="s">
        <v>723</v>
      </c>
      <c r="N161" t="s">
        <v>651</v>
      </c>
    </row>
    <row r="162" spans="2:14" x14ac:dyDescent="0.25">
      <c r="B162">
        <v>2024</v>
      </c>
      <c r="C162" s="2">
        <f t="shared" si="24"/>
        <v>56</v>
      </c>
      <c r="D162" t="str">
        <f t="shared" si="25"/>
        <v>UTKDGL2024_0056</v>
      </c>
      <c r="E162" t="s">
        <v>7</v>
      </c>
      <c r="F162" t="s">
        <v>296</v>
      </c>
      <c r="G162" t="s">
        <v>332</v>
      </c>
      <c r="H162" t="s">
        <v>333</v>
      </c>
      <c r="I162" s="3" t="s">
        <v>334</v>
      </c>
      <c r="J162" t="s">
        <v>20</v>
      </c>
      <c r="K162">
        <v>18.2</v>
      </c>
      <c r="L162" t="s">
        <v>243</v>
      </c>
      <c r="M162" t="s">
        <v>723</v>
      </c>
      <c r="N162" t="s">
        <v>651</v>
      </c>
    </row>
    <row r="163" spans="2:14" x14ac:dyDescent="0.25">
      <c r="B163">
        <v>2024</v>
      </c>
      <c r="C163" s="2">
        <f t="shared" si="24"/>
        <v>57</v>
      </c>
      <c r="D163" t="str">
        <f t="shared" si="25"/>
        <v>UTKDGL2024_0057</v>
      </c>
      <c r="E163" t="s">
        <v>7</v>
      </c>
      <c r="F163" t="s">
        <v>259</v>
      </c>
      <c r="G163" t="s">
        <v>335</v>
      </c>
      <c r="H163" t="s">
        <v>336</v>
      </c>
      <c r="I163" s="3" t="s">
        <v>337</v>
      </c>
      <c r="J163" t="s">
        <v>20</v>
      </c>
      <c r="K163">
        <v>1.2</v>
      </c>
      <c r="L163" t="s">
        <v>243</v>
      </c>
      <c r="M163" t="s">
        <v>723</v>
      </c>
      <c r="N163" t="s">
        <v>651</v>
      </c>
    </row>
    <row r="164" spans="2:14" x14ac:dyDescent="0.25">
      <c r="B164">
        <v>2024</v>
      </c>
      <c r="C164" s="2">
        <f t="shared" si="24"/>
        <v>58</v>
      </c>
      <c r="D164" t="str">
        <f t="shared" si="25"/>
        <v>UTKDGL2024_0058</v>
      </c>
      <c r="E164" t="s">
        <v>7</v>
      </c>
      <c r="F164" t="s">
        <v>254</v>
      </c>
      <c r="G164" t="s">
        <v>338</v>
      </c>
      <c r="H164" t="s">
        <v>330</v>
      </c>
      <c r="I164" s="3" t="s">
        <v>339</v>
      </c>
      <c r="J164" t="s">
        <v>20</v>
      </c>
      <c r="K164">
        <v>5.8</v>
      </c>
      <c r="L164" t="s">
        <v>243</v>
      </c>
      <c r="M164" t="s">
        <v>723</v>
      </c>
      <c r="N164" t="s">
        <v>651</v>
      </c>
    </row>
    <row r="165" spans="2:14" x14ac:dyDescent="0.25">
      <c r="B165">
        <v>2024</v>
      </c>
      <c r="C165" s="2">
        <f t="shared" si="24"/>
        <v>59</v>
      </c>
      <c r="D165" t="str">
        <f t="shared" si="25"/>
        <v>UTKDGL2024_0059</v>
      </c>
      <c r="E165" t="s">
        <v>7</v>
      </c>
      <c r="F165" t="s">
        <v>254</v>
      </c>
      <c r="G165" t="s">
        <v>340</v>
      </c>
      <c r="H165" t="s">
        <v>341</v>
      </c>
      <c r="I165" s="3" t="s">
        <v>342</v>
      </c>
      <c r="J165" t="s">
        <v>20</v>
      </c>
      <c r="K165">
        <v>34.4</v>
      </c>
      <c r="L165" t="s">
        <v>343</v>
      </c>
      <c r="M165" t="s">
        <v>723</v>
      </c>
      <c r="N165" t="s">
        <v>651</v>
      </c>
    </row>
    <row r="166" spans="2:14" x14ac:dyDescent="0.25">
      <c r="B166">
        <v>2024</v>
      </c>
      <c r="C166" s="2">
        <f t="shared" si="24"/>
        <v>60</v>
      </c>
      <c r="D166" t="str">
        <f t="shared" si="25"/>
        <v>UTKDGL2024_0060</v>
      </c>
      <c r="E166" t="s">
        <v>7</v>
      </c>
      <c r="F166" t="s">
        <v>309</v>
      </c>
      <c r="G166" t="s">
        <v>344</v>
      </c>
      <c r="H166" t="s">
        <v>345</v>
      </c>
      <c r="I166" s="3" t="s">
        <v>346</v>
      </c>
      <c r="J166" t="s">
        <v>20</v>
      </c>
      <c r="K166">
        <v>7.1</v>
      </c>
      <c r="L166" t="s">
        <v>243</v>
      </c>
      <c r="M166" t="s">
        <v>723</v>
      </c>
      <c r="N166" t="s">
        <v>651</v>
      </c>
    </row>
    <row r="167" spans="2:14" x14ac:dyDescent="0.25">
      <c r="B167">
        <v>2024</v>
      </c>
      <c r="C167" s="2">
        <f t="shared" si="24"/>
        <v>61</v>
      </c>
      <c r="D167" t="str">
        <f t="shared" si="25"/>
        <v>UTKDGL2024_0061</v>
      </c>
      <c r="E167" t="s">
        <v>7</v>
      </c>
      <c r="F167" t="s">
        <v>254</v>
      </c>
      <c r="G167" t="s">
        <v>347</v>
      </c>
      <c r="H167" t="s">
        <v>348</v>
      </c>
      <c r="I167" s="3" t="s">
        <v>349</v>
      </c>
      <c r="J167" t="s">
        <v>15</v>
      </c>
      <c r="K167">
        <v>6</v>
      </c>
      <c r="L167" t="s">
        <v>350</v>
      </c>
      <c r="M167" t="s">
        <v>723</v>
      </c>
      <c r="N167" t="s">
        <v>651</v>
      </c>
    </row>
    <row r="168" spans="2:14" x14ac:dyDescent="0.25">
      <c r="B168">
        <v>2024</v>
      </c>
      <c r="C168" s="2">
        <f t="shared" si="24"/>
        <v>62</v>
      </c>
      <c r="D168" t="str">
        <f t="shared" si="25"/>
        <v>UTKDGL2024_0062</v>
      </c>
      <c r="E168" t="s">
        <v>7</v>
      </c>
      <c r="F168" t="s">
        <v>282</v>
      </c>
      <c r="G168" t="s">
        <v>351</v>
      </c>
      <c r="H168" t="s">
        <v>352</v>
      </c>
      <c r="I168" s="3" t="s">
        <v>353</v>
      </c>
      <c r="J168" t="s">
        <v>20</v>
      </c>
      <c r="K168">
        <v>37.299999999999997</v>
      </c>
      <c r="L168" t="s">
        <v>243</v>
      </c>
      <c r="M168" t="s">
        <v>723</v>
      </c>
      <c r="N168" t="s">
        <v>651</v>
      </c>
    </row>
    <row r="169" spans="2:14" x14ac:dyDescent="0.25">
      <c r="B169">
        <v>2024</v>
      </c>
      <c r="C169" s="2">
        <f t="shared" si="24"/>
        <v>63</v>
      </c>
      <c r="D169" t="str">
        <f t="shared" si="25"/>
        <v>UTKDGL2024_0063</v>
      </c>
      <c r="E169" t="s">
        <v>7</v>
      </c>
      <c r="F169" t="s">
        <v>309</v>
      </c>
      <c r="G169" t="s">
        <v>354</v>
      </c>
      <c r="H169" t="s">
        <v>355</v>
      </c>
      <c r="I169" s="3" t="s">
        <v>356</v>
      </c>
      <c r="J169" t="s">
        <v>20</v>
      </c>
      <c r="K169">
        <v>23.2</v>
      </c>
      <c r="L169" t="s">
        <v>243</v>
      </c>
      <c r="M169" t="s">
        <v>723</v>
      </c>
      <c r="N169" t="s">
        <v>651</v>
      </c>
    </row>
    <row r="170" spans="2:14" x14ac:dyDescent="0.25">
      <c r="B170">
        <v>2024</v>
      </c>
      <c r="C170" s="2">
        <f t="shared" si="24"/>
        <v>64</v>
      </c>
      <c r="D170" t="str">
        <f t="shared" si="25"/>
        <v>UTKDGL2024_0064</v>
      </c>
      <c r="E170" t="s">
        <v>7</v>
      </c>
      <c r="F170" t="s">
        <v>357</v>
      </c>
      <c r="G170" t="s">
        <v>358</v>
      </c>
      <c r="H170" t="s">
        <v>359</v>
      </c>
      <c r="I170" s="3" t="s">
        <v>360</v>
      </c>
      <c r="J170" t="s">
        <v>20</v>
      </c>
      <c r="K170">
        <v>0.9</v>
      </c>
      <c r="L170" t="s">
        <v>243</v>
      </c>
      <c r="M170" t="s">
        <v>723</v>
      </c>
      <c r="N170" t="s">
        <v>651</v>
      </c>
    </row>
    <row r="171" spans="2:14" x14ac:dyDescent="0.25">
      <c r="B171">
        <v>2024</v>
      </c>
      <c r="C171" s="2">
        <f t="shared" si="24"/>
        <v>65</v>
      </c>
      <c r="D171" t="str">
        <f t="shared" si="25"/>
        <v>UTKDGL2024_0065</v>
      </c>
      <c r="E171" t="s">
        <v>7</v>
      </c>
      <c r="F171" t="s">
        <v>361</v>
      </c>
      <c r="G171" t="s">
        <v>362</v>
      </c>
      <c r="H171" t="s">
        <v>363</v>
      </c>
      <c r="I171" s="3" t="s">
        <v>364</v>
      </c>
      <c r="J171" t="s">
        <v>20</v>
      </c>
      <c r="K171">
        <v>21.5</v>
      </c>
      <c r="L171" t="s">
        <v>243</v>
      </c>
      <c r="M171" t="s">
        <v>723</v>
      </c>
      <c r="N171" t="s">
        <v>651</v>
      </c>
    </row>
    <row r="172" spans="2:14" x14ac:dyDescent="0.25">
      <c r="B172">
        <v>2024</v>
      </c>
      <c r="C172" s="2">
        <f t="shared" si="24"/>
        <v>66</v>
      </c>
      <c r="D172" t="str">
        <f t="shared" si="25"/>
        <v>UTKDGL2024_0066</v>
      </c>
      <c r="E172" t="s">
        <v>7</v>
      </c>
      <c r="F172" t="s">
        <v>296</v>
      </c>
      <c r="G172" t="s">
        <v>365</v>
      </c>
      <c r="H172" t="s">
        <v>366</v>
      </c>
      <c r="I172" s="3" t="s">
        <v>367</v>
      </c>
      <c r="J172" t="s">
        <v>20</v>
      </c>
      <c r="K172">
        <v>10.4</v>
      </c>
      <c r="L172" t="s">
        <v>243</v>
      </c>
      <c r="M172" t="s">
        <v>723</v>
      </c>
      <c r="N172" t="s">
        <v>651</v>
      </c>
    </row>
    <row r="173" spans="2:14" x14ac:dyDescent="0.25">
      <c r="B173">
        <v>2024</v>
      </c>
      <c r="C173" s="2">
        <f t="shared" si="24"/>
        <v>67</v>
      </c>
      <c r="D173" t="str">
        <f t="shared" si="25"/>
        <v>UTKDGL2024_0067</v>
      </c>
      <c r="E173" t="s">
        <v>7</v>
      </c>
      <c r="F173" t="s">
        <v>254</v>
      </c>
      <c r="G173" t="s">
        <v>368</v>
      </c>
      <c r="H173" t="s">
        <v>369</v>
      </c>
      <c r="I173" s="3" t="s">
        <v>370</v>
      </c>
      <c r="J173" t="s">
        <v>20</v>
      </c>
      <c r="K173">
        <v>15.5</v>
      </c>
      <c r="L173" t="s">
        <v>243</v>
      </c>
      <c r="M173" t="s">
        <v>723</v>
      </c>
      <c r="N173" t="s">
        <v>651</v>
      </c>
    </row>
    <row r="174" spans="2:14" x14ac:dyDescent="0.25">
      <c r="B174">
        <v>2024</v>
      </c>
      <c r="C174" s="2">
        <f t="shared" si="24"/>
        <v>68</v>
      </c>
      <c r="D174" t="str">
        <f t="shared" si="25"/>
        <v>UTKDGL2024_0068</v>
      </c>
      <c r="E174" t="s">
        <v>7</v>
      </c>
      <c r="F174" t="s">
        <v>254</v>
      </c>
      <c r="G174" t="s">
        <v>371</v>
      </c>
      <c r="H174" t="s">
        <v>372</v>
      </c>
      <c r="I174" s="3" t="s">
        <v>373</v>
      </c>
      <c r="J174" t="s">
        <v>20</v>
      </c>
      <c r="K174">
        <v>39.200000000000003</v>
      </c>
      <c r="L174" t="s">
        <v>243</v>
      </c>
      <c r="M174" t="s">
        <v>723</v>
      </c>
      <c r="N174" t="s">
        <v>651</v>
      </c>
    </row>
    <row r="175" spans="2:14" x14ac:dyDescent="0.25">
      <c r="B175">
        <v>2024</v>
      </c>
      <c r="C175" s="2">
        <f t="shared" si="24"/>
        <v>69</v>
      </c>
      <c r="D175" t="str">
        <f t="shared" si="25"/>
        <v>UTKDGL2024_0069</v>
      </c>
      <c r="E175" t="s">
        <v>7</v>
      </c>
      <c r="F175" t="s">
        <v>225</v>
      </c>
      <c r="G175" t="s">
        <v>374</v>
      </c>
      <c r="H175" t="s">
        <v>375</v>
      </c>
      <c r="I175" s="3" t="s">
        <v>376</v>
      </c>
      <c r="J175" t="s">
        <v>20</v>
      </c>
      <c r="K175">
        <v>9.8000000000000007</v>
      </c>
      <c r="L175" t="s">
        <v>377</v>
      </c>
      <c r="M175" t="s">
        <v>723</v>
      </c>
      <c r="N175" t="s">
        <v>652</v>
      </c>
    </row>
    <row r="176" spans="2:14" x14ac:dyDescent="0.25">
      <c r="B176">
        <v>2024</v>
      </c>
      <c r="C176" s="2">
        <f t="shared" si="24"/>
        <v>70</v>
      </c>
      <c r="D176" t="str">
        <f t="shared" si="25"/>
        <v>UTKDGL2024_0070</v>
      </c>
      <c r="E176" t="s">
        <v>7</v>
      </c>
      <c r="F176" t="s">
        <v>225</v>
      </c>
      <c r="G176" t="s">
        <v>378</v>
      </c>
      <c r="H176" t="s">
        <v>379</v>
      </c>
      <c r="I176" s="3" t="s">
        <v>380</v>
      </c>
      <c r="J176" t="s">
        <v>20</v>
      </c>
      <c r="K176">
        <v>2.6</v>
      </c>
      <c r="L176" t="s">
        <v>377</v>
      </c>
      <c r="M176" t="s">
        <v>723</v>
      </c>
      <c r="N176" t="s">
        <v>652</v>
      </c>
    </row>
    <row r="177" spans="2:23" x14ac:dyDescent="0.25">
      <c r="B177">
        <v>2024</v>
      </c>
      <c r="C177" s="2">
        <f t="shared" si="24"/>
        <v>71</v>
      </c>
      <c r="D177" t="str">
        <f t="shared" si="25"/>
        <v>UTKDGL2024_0071</v>
      </c>
      <c r="E177" t="s">
        <v>7</v>
      </c>
      <c r="F177" t="s">
        <v>100</v>
      </c>
      <c r="G177" t="s">
        <v>216</v>
      </c>
      <c r="H177" t="s">
        <v>381</v>
      </c>
      <c r="I177" s="3" t="s">
        <v>382</v>
      </c>
      <c r="J177" t="s">
        <v>20</v>
      </c>
      <c r="K177">
        <v>2.7</v>
      </c>
      <c r="L177" t="s">
        <v>383</v>
      </c>
      <c r="M177" t="s">
        <v>723</v>
      </c>
      <c r="N177" t="s">
        <v>652</v>
      </c>
    </row>
    <row r="178" spans="2:23" x14ac:dyDescent="0.25">
      <c r="B178">
        <v>2024</v>
      </c>
      <c r="C178" s="2">
        <f t="shared" si="24"/>
        <v>72</v>
      </c>
      <c r="D178" t="str">
        <f t="shared" si="25"/>
        <v>UTKDGL2024_0072</v>
      </c>
      <c r="E178" t="s">
        <v>7</v>
      </c>
      <c r="F178" t="s">
        <v>100</v>
      </c>
      <c r="G178" t="s">
        <v>216</v>
      </c>
      <c r="H178" t="s">
        <v>384</v>
      </c>
      <c r="I178" s="3" t="s">
        <v>385</v>
      </c>
      <c r="J178" t="s">
        <v>20</v>
      </c>
      <c r="K178">
        <v>6.5</v>
      </c>
      <c r="L178" t="s">
        <v>377</v>
      </c>
      <c r="M178" t="s">
        <v>723</v>
      </c>
      <c r="N178" t="s">
        <v>652</v>
      </c>
    </row>
    <row r="179" spans="2:23" x14ac:dyDescent="0.25">
      <c r="B179">
        <v>2024</v>
      </c>
      <c r="C179" s="2">
        <f t="shared" si="24"/>
        <v>73</v>
      </c>
      <c r="D179" t="str">
        <f t="shared" si="25"/>
        <v>UTKDGL2024_0073</v>
      </c>
      <c r="E179" t="s">
        <v>7</v>
      </c>
      <c r="F179" t="s">
        <v>100</v>
      </c>
      <c r="G179" t="s">
        <v>216</v>
      </c>
      <c r="H179" t="s">
        <v>386</v>
      </c>
      <c r="I179" s="3" t="s">
        <v>387</v>
      </c>
      <c r="J179" t="s">
        <v>20</v>
      </c>
      <c r="K179">
        <v>2.2999999999999998</v>
      </c>
      <c r="L179" t="s">
        <v>377</v>
      </c>
      <c r="M179" t="s">
        <v>723</v>
      </c>
      <c r="N179" t="s">
        <v>652</v>
      </c>
    </row>
    <row r="180" spans="2:23" x14ac:dyDescent="0.25">
      <c r="B180">
        <v>2024</v>
      </c>
      <c r="C180" s="2">
        <f t="shared" si="24"/>
        <v>74</v>
      </c>
      <c r="D180" t="str">
        <f t="shared" si="25"/>
        <v>UTKDGL2024_0074</v>
      </c>
      <c r="E180" t="s">
        <v>7</v>
      </c>
      <c r="F180" t="s">
        <v>100</v>
      </c>
      <c r="G180" t="s">
        <v>216</v>
      </c>
      <c r="H180" t="s">
        <v>388</v>
      </c>
      <c r="I180" s="3" t="s">
        <v>389</v>
      </c>
      <c r="J180" t="s">
        <v>15</v>
      </c>
      <c r="K180">
        <v>3.4</v>
      </c>
      <c r="L180" t="s">
        <v>383</v>
      </c>
      <c r="M180" t="s">
        <v>723</v>
      </c>
      <c r="N180" t="s">
        <v>652</v>
      </c>
    </row>
    <row r="181" spans="2:23" x14ac:dyDescent="0.25">
      <c r="B181">
        <v>2024</v>
      </c>
      <c r="C181" s="2">
        <f t="shared" si="24"/>
        <v>75</v>
      </c>
      <c r="D181" t="str">
        <f t="shared" si="25"/>
        <v>UTKDGL2024_0075</v>
      </c>
      <c r="E181" t="s">
        <v>7</v>
      </c>
      <c r="F181" t="s">
        <v>100</v>
      </c>
      <c r="G181" t="s">
        <v>216</v>
      </c>
      <c r="H181" t="s">
        <v>390</v>
      </c>
      <c r="I181" s="3" t="s">
        <v>391</v>
      </c>
      <c r="J181" t="s">
        <v>10</v>
      </c>
      <c r="K181">
        <v>7.3</v>
      </c>
      <c r="L181" t="s">
        <v>383</v>
      </c>
      <c r="M181" t="s">
        <v>723</v>
      </c>
      <c r="N181" t="s">
        <v>652</v>
      </c>
    </row>
    <row r="182" spans="2:23" x14ac:dyDescent="0.25">
      <c r="B182">
        <v>2024</v>
      </c>
      <c r="C182" s="2">
        <f t="shared" si="24"/>
        <v>76</v>
      </c>
      <c r="D182" t="str">
        <f t="shared" si="25"/>
        <v>UTKDGL2024_0076</v>
      </c>
      <c r="E182" t="s">
        <v>7</v>
      </c>
      <c r="F182" t="s">
        <v>392</v>
      </c>
      <c r="G182" t="s">
        <v>344</v>
      </c>
      <c r="H182" s="16" t="s">
        <v>722</v>
      </c>
      <c r="I182" s="3" t="s">
        <v>393</v>
      </c>
      <c r="J182" t="s">
        <v>20</v>
      </c>
      <c r="K182">
        <v>2.4</v>
      </c>
      <c r="L182" t="s">
        <v>377</v>
      </c>
      <c r="M182" t="s">
        <v>723</v>
      </c>
      <c r="N182" t="s">
        <v>652</v>
      </c>
    </row>
    <row r="183" spans="2:23" x14ac:dyDescent="0.25">
      <c r="B183">
        <v>2024</v>
      </c>
      <c r="C183" s="2">
        <f t="shared" si="24"/>
        <v>77</v>
      </c>
      <c r="D183" t="str">
        <f t="shared" si="25"/>
        <v>UTKDGL2024_0077</v>
      </c>
      <c r="E183" t="s">
        <v>7</v>
      </c>
      <c r="F183" t="s">
        <v>392</v>
      </c>
      <c r="G183" t="s">
        <v>344</v>
      </c>
      <c r="H183" t="s">
        <v>394</v>
      </c>
      <c r="I183" s="3" t="s">
        <v>395</v>
      </c>
      <c r="J183" t="s">
        <v>20</v>
      </c>
      <c r="K183">
        <v>13.4</v>
      </c>
      <c r="L183" t="s">
        <v>377</v>
      </c>
      <c r="M183" t="s">
        <v>723</v>
      </c>
      <c r="N183" t="s">
        <v>652</v>
      </c>
    </row>
    <row r="184" spans="2:23" x14ac:dyDescent="0.25">
      <c r="B184">
        <v>2024</v>
      </c>
      <c r="C184" s="2">
        <f t="shared" si="24"/>
        <v>78</v>
      </c>
      <c r="D184" t="str">
        <f t="shared" si="25"/>
        <v>UTKDGL2024_0078</v>
      </c>
      <c r="E184" t="s">
        <v>7</v>
      </c>
      <c r="F184" t="s">
        <v>392</v>
      </c>
      <c r="G184" t="s">
        <v>396</v>
      </c>
      <c r="H184" t="s">
        <v>397</v>
      </c>
      <c r="I184" s="3" t="s">
        <v>398</v>
      </c>
      <c r="J184" t="s">
        <v>20</v>
      </c>
      <c r="K184">
        <v>9.1</v>
      </c>
      <c r="L184" t="s">
        <v>377</v>
      </c>
      <c r="M184" t="s">
        <v>723</v>
      </c>
      <c r="N184" t="s">
        <v>652</v>
      </c>
    </row>
    <row r="185" spans="2:23" x14ac:dyDescent="0.25">
      <c r="B185">
        <v>2024</v>
      </c>
      <c r="C185" s="2">
        <f t="shared" si="24"/>
        <v>79</v>
      </c>
      <c r="D185" t="str">
        <f t="shared" si="25"/>
        <v>UTKDGL2024_0079</v>
      </c>
      <c r="E185" t="s">
        <v>7</v>
      </c>
      <c r="F185" t="s">
        <v>16</v>
      </c>
      <c r="G185" t="s">
        <v>17</v>
      </c>
      <c r="H185" t="s">
        <v>24</v>
      </c>
      <c r="I185" s="16" t="s">
        <v>722</v>
      </c>
      <c r="J185" t="s">
        <v>31</v>
      </c>
      <c r="K185">
        <v>48.5</v>
      </c>
      <c r="L185" t="s">
        <v>177</v>
      </c>
      <c r="M185" t="s">
        <v>723</v>
      </c>
      <c r="N185" t="s">
        <v>678</v>
      </c>
    </row>
    <row r="186" spans="2:23" x14ac:dyDescent="0.25">
      <c r="B186">
        <v>2024</v>
      </c>
      <c r="C186" s="2">
        <f t="shared" si="24"/>
        <v>80</v>
      </c>
      <c r="D186" t="str">
        <f t="shared" si="25"/>
        <v>UTKDGL2024_0080</v>
      </c>
      <c r="E186" t="s">
        <v>7</v>
      </c>
      <c r="F186" t="s">
        <v>296</v>
      </c>
      <c r="G186" t="s">
        <v>112</v>
      </c>
      <c r="H186" t="s">
        <v>113</v>
      </c>
      <c r="I186" s="16" t="s">
        <v>722</v>
      </c>
      <c r="J186" t="s">
        <v>20</v>
      </c>
      <c r="K186">
        <v>5.8</v>
      </c>
      <c r="L186" t="s">
        <v>11</v>
      </c>
      <c r="M186" t="s">
        <v>723</v>
      </c>
      <c r="N186" t="str">
        <f t="shared" ref="N186:N194" si="26">IF(L186="Russo","Laura Russo (UTK)","")</f>
        <v>Laura Russo (UTK)</v>
      </c>
      <c r="P186" s="4">
        <v>44431</v>
      </c>
      <c r="Q186" s="5">
        <f t="shared" ref="Q186:Q187" si="27">MONTH(P186)</f>
        <v>8</v>
      </c>
      <c r="R186" s="5">
        <f t="shared" ref="R186:R187" si="28">DAY(P186)</f>
        <v>23</v>
      </c>
      <c r="S186" s="5">
        <f t="shared" ref="S186:S187" si="29">YEAR(P186)</f>
        <v>2021</v>
      </c>
      <c r="T186" t="s">
        <v>556</v>
      </c>
      <c r="U186" t="s">
        <v>516</v>
      </c>
      <c r="V186">
        <v>35.944133000000001</v>
      </c>
      <c r="W186" s="6">
        <v>-83.925551999999996</v>
      </c>
    </row>
    <row r="187" spans="2:23" x14ac:dyDescent="0.25">
      <c r="B187">
        <v>2024</v>
      </c>
      <c r="C187" s="2">
        <f t="shared" si="24"/>
        <v>81</v>
      </c>
      <c r="D187" t="str">
        <f t="shared" si="25"/>
        <v>UTKDGL2024_0081</v>
      </c>
      <c r="E187" t="s">
        <v>7</v>
      </c>
      <c r="F187" t="s">
        <v>296</v>
      </c>
      <c r="G187" t="s">
        <v>112</v>
      </c>
      <c r="H187" t="s">
        <v>113</v>
      </c>
      <c r="I187" s="16" t="s">
        <v>722</v>
      </c>
      <c r="J187" t="s">
        <v>20</v>
      </c>
      <c r="K187">
        <v>3.9</v>
      </c>
      <c r="L187" t="s">
        <v>11</v>
      </c>
      <c r="M187" t="s">
        <v>723</v>
      </c>
      <c r="N187" t="str">
        <f t="shared" si="26"/>
        <v>Laura Russo (UTK)</v>
      </c>
      <c r="P187" s="4">
        <v>44419</v>
      </c>
      <c r="Q187" s="5">
        <f t="shared" si="27"/>
        <v>8</v>
      </c>
      <c r="R187" s="5">
        <f t="shared" si="28"/>
        <v>11</v>
      </c>
      <c r="S187" s="5">
        <f t="shared" si="29"/>
        <v>2021</v>
      </c>
      <c r="T187" t="s">
        <v>639</v>
      </c>
      <c r="U187" t="s">
        <v>539</v>
      </c>
      <c r="V187">
        <v>35.944133000000001</v>
      </c>
      <c r="W187" s="13">
        <v>-84.300914300000002</v>
      </c>
    </row>
    <row r="188" spans="2:23" x14ac:dyDescent="0.25">
      <c r="B188">
        <v>2024</v>
      </c>
      <c r="C188" s="2">
        <f t="shared" si="24"/>
        <v>82</v>
      </c>
      <c r="D188" t="str">
        <f t="shared" si="25"/>
        <v>UTKDGL2024_0082</v>
      </c>
      <c r="E188" t="s">
        <v>7</v>
      </c>
      <c r="F188" t="s">
        <v>95</v>
      </c>
      <c r="G188" t="s">
        <v>96</v>
      </c>
      <c r="H188" s="16" t="s">
        <v>722</v>
      </c>
      <c r="I188" s="16">
        <v>202006524</v>
      </c>
      <c r="J188" t="s">
        <v>20</v>
      </c>
      <c r="K188">
        <v>31.2</v>
      </c>
      <c r="L188" t="s">
        <v>11</v>
      </c>
      <c r="M188" t="s">
        <v>723</v>
      </c>
      <c r="N188" t="str">
        <f t="shared" si="26"/>
        <v>Laura Russo (UTK)</v>
      </c>
      <c r="P188" s="4">
        <v>44088</v>
      </c>
      <c r="Q188">
        <v>9</v>
      </c>
      <c r="R188">
        <v>14</v>
      </c>
      <c r="S188">
        <v>2020</v>
      </c>
      <c r="T188" t="s">
        <v>507</v>
      </c>
      <c r="U188" t="s">
        <v>522</v>
      </c>
      <c r="V188">
        <v>35.944229999999997</v>
      </c>
      <c r="W188">
        <v>-83.937709999999996</v>
      </c>
    </row>
    <row r="189" spans="2:23" x14ac:dyDescent="0.25">
      <c r="B189">
        <v>2024</v>
      </c>
      <c r="C189" s="2">
        <f t="shared" si="24"/>
        <v>83</v>
      </c>
      <c r="D189" t="str">
        <f t="shared" si="25"/>
        <v>UTKDGL2024_0083</v>
      </c>
      <c r="E189" t="s">
        <v>7</v>
      </c>
      <c r="F189" t="s">
        <v>95</v>
      </c>
      <c r="G189" t="s">
        <v>96</v>
      </c>
      <c r="H189" s="16" t="s">
        <v>722</v>
      </c>
      <c r="I189" s="16" t="s">
        <v>722</v>
      </c>
      <c r="J189" t="s">
        <v>20</v>
      </c>
      <c r="K189">
        <v>61</v>
      </c>
      <c r="L189" t="s">
        <v>11</v>
      </c>
      <c r="M189" t="s">
        <v>723</v>
      </c>
      <c r="N189" t="str">
        <f t="shared" si="26"/>
        <v>Laura Russo (UTK)</v>
      </c>
    </row>
    <row r="190" spans="2:23" x14ac:dyDescent="0.25">
      <c r="B190">
        <v>2024</v>
      </c>
      <c r="C190" s="2">
        <f t="shared" si="24"/>
        <v>84</v>
      </c>
      <c r="D190" t="str">
        <f t="shared" si="25"/>
        <v>UTKDGL2024_0084</v>
      </c>
      <c r="E190" t="s">
        <v>7</v>
      </c>
      <c r="F190" t="s">
        <v>16</v>
      </c>
      <c r="G190" t="s">
        <v>142</v>
      </c>
      <c r="H190" s="16" t="s">
        <v>722</v>
      </c>
      <c r="I190" s="16" t="s">
        <v>722</v>
      </c>
      <c r="J190" t="s">
        <v>10</v>
      </c>
      <c r="K190">
        <v>75.900000000000006</v>
      </c>
      <c r="L190" t="s">
        <v>11</v>
      </c>
      <c r="M190" t="s">
        <v>723</v>
      </c>
      <c r="N190" t="str">
        <f t="shared" si="26"/>
        <v>Laura Russo (UTK)</v>
      </c>
    </row>
    <row r="191" spans="2:23" x14ac:dyDescent="0.25">
      <c r="B191">
        <v>2024</v>
      </c>
      <c r="C191" s="2">
        <f t="shared" si="24"/>
        <v>85</v>
      </c>
      <c r="D191" t="str">
        <f t="shared" si="25"/>
        <v>UTKDGL2024_0085</v>
      </c>
      <c r="E191" t="s">
        <v>7</v>
      </c>
      <c r="F191" t="s">
        <v>8</v>
      </c>
      <c r="G191" t="s">
        <v>9</v>
      </c>
      <c r="H191" s="16" t="s">
        <v>722</v>
      </c>
      <c r="I191" s="16" t="s">
        <v>722</v>
      </c>
      <c r="J191" t="s">
        <v>15</v>
      </c>
      <c r="K191">
        <v>6.7</v>
      </c>
      <c r="L191" t="s">
        <v>11</v>
      </c>
      <c r="M191" t="s">
        <v>723</v>
      </c>
      <c r="N191" t="str">
        <f t="shared" si="26"/>
        <v>Laura Russo (UTK)</v>
      </c>
    </row>
    <row r="192" spans="2:23" x14ac:dyDescent="0.25">
      <c r="B192">
        <v>2024</v>
      </c>
      <c r="C192" s="2">
        <f t="shared" si="24"/>
        <v>86</v>
      </c>
      <c r="D192" t="str">
        <f t="shared" si="25"/>
        <v>UTKDGL2024_0086</v>
      </c>
      <c r="E192" t="s">
        <v>7</v>
      </c>
      <c r="F192" t="s">
        <v>8</v>
      </c>
      <c r="G192" t="s">
        <v>9</v>
      </c>
      <c r="H192" s="16" t="s">
        <v>722</v>
      </c>
      <c r="I192" s="16" t="s">
        <v>722</v>
      </c>
      <c r="J192" t="s">
        <v>10</v>
      </c>
      <c r="K192">
        <v>32.6</v>
      </c>
      <c r="L192" t="s">
        <v>11</v>
      </c>
      <c r="M192" t="s">
        <v>723</v>
      </c>
      <c r="N192" t="str">
        <f t="shared" si="26"/>
        <v>Laura Russo (UTK)</v>
      </c>
    </row>
    <row r="193" spans="2:23" x14ac:dyDescent="0.25">
      <c r="B193">
        <v>2024</v>
      </c>
      <c r="C193" s="2">
        <f t="shared" si="24"/>
        <v>87</v>
      </c>
      <c r="D193" t="str">
        <f t="shared" si="25"/>
        <v>UTKDGL2024_0087</v>
      </c>
      <c r="E193" t="s">
        <v>7</v>
      </c>
      <c r="F193" t="s">
        <v>8</v>
      </c>
      <c r="G193" t="s">
        <v>9</v>
      </c>
      <c r="H193" s="16" t="s">
        <v>722</v>
      </c>
      <c r="I193" s="16" t="s">
        <v>722</v>
      </c>
      <c r="J193" t="s">
        <v>10</v>
      </c>
      <c r="K193">
        <v>26.9</v>
      </c>
      <c r="L193" t="s">
        <v>11</v>
      </c>
      <c r="M193" t="s">
        <v>723</v>
      </c>
      <c r="N193" t="str">
        <f t="shared" si="26"/>
        <v>Laura Russo (UTK)</v>
      </c>
    </row>
    <row r="194" spans="2:23" x14ac:dyDescent="0.25">
      <c r="B194">
        <v>2024</v>
      </c>
      <c r="C194" s="2">
        <f t="shared" si="24"/>
        <v>88</v>
      </c>
      <c r="D194" t="str">
        <f t="shared" si="25"/>
        <v>UTKDGL2024_0088</v>
      </c>
      <c r="E194" t="s">
        <v>7</v>
      </c>
      <c r="F194" t="s">
        <v>8</v>
      </c>
      <c r="G194" t="s">
        <v>9</v>
      </c>
      <c r="H194" s="16" t="s">
        <v>722</v>
      </c>
      <c r="I194" s="16" t="s">
        <v>722</v>
      </c>
      <c r="J194" t="s">
        <v>15</v>
      </c>
      <c r="K194">
        <v>4.8</v>
      </c>
      <c r="L194" t="s">
        <v>11</v>
      </c>
      <c r="M194" t="s">
        <v>723</v>
      </c>
      <c r="N194" t="str">
        <f t="shared" si="26"/>
        <v>Laura Russo (UTK)</v>
      </c>
    </row>
    <row r="195" spans="2:23" ht="15.75" x14ac:dyDescent="0.25">
      <c r="B195">
        <v>2024</v>
      </c>
      <c r="C195" s="2">
        <f t="shared" si="24"/>
        <v>89</v>
      </c>
      <c r="D195" t="str">
        <f t="shared" si="25"/>
        <v>UTKDGL2024_0089</v>
      </c>
      <c r="E195" t="s">
        <v>7</v>
      </c>
      <c r="F195" t="s">
        <v>16</v>
      </c>
      <c r="G195" t="s">
        <v>41</v>
      </c>
      <c r="H195" t="s">
        <v>43</v>
      </c>
      <c r="I195" s="16">
        <v>202001865</v>
      </c>
      <c r="J195" t="s">
        <v>20</v>
      </c>
      <c r="K195" s="15" t="s">
        <v>1017</v>
      </c>
      <c r="L195" t="s">
        <v>11</v>
      </c>
      <c r="M195" t="s">
        <v>723</v>
      </c>
      <c r="N195" t="str">
        <f t="shared" ref="N195:N227" si="30">IF(L195="Russo","Laura Russo (UTK)","")</f>
        <v>Laura Russo (UTK)</v>
      </c>
      <c r="P195" s="4">
        <v>44034</v>
      </c>
      <c r="T195" t="s">
        <v>503</v>
      </c>
      <c r="V195">
        <v>35.943869999999997</v>
      </c>
      <c r="W195">
        <v>-83.93938</v>
      </c>
    </row>
    <row r="196" spans="2:23" ht="15.75" x14ac:dyDescent="0.25">
      <c r="B196">
        <v>2024</v>
      </c>
      <c r="C196" s="2">
        <f t="shared" ref="C196:C259" si="31">IF(B196=B195,C195+1,1)</f>
        <v>90</v>
      </c>
      <c r="D196" t="str">
        <f t="shared" ref="D196:D259" si="32">A$2&amp;B196&amp;"_00"&amp;C196</f>
        <v>UTKDGL2024_0090</v>
      </c>
      <c r="E196" t="s">
        <v>7</v>
      </c>
      <c r="F196" t="s">
        <v>16</v>
      </c>
      <c r="G196" t="s">
        <v>41</v>
      </c>
      <c r="H196" t="s">
        <v>43</v>
      </c>
      <c r="I196" s="16">
        <v>20191546</v>
      </c>
      <c r="J196" t="s">
        <v>20</v>
      </c>
      <c r="K196" s="15" t="s">
        <v>1018</v>
      </c>
      <c r="L196" t="s">
        <v>11</v>
      </c>
      <c r="M196" t="s">
        <v>723</v>
      </c>
      <c r="N196" t="str">
        <f t="shared" si="30"/>
        <v>Laura Russo (UTK)</v>
      </c>
      <c r="P196" s="4">
        <v>43740</v>
      </c>
      <c r="T196" t="s">
        <v>500</v>
      </c>
      <c r="V196">
        <v>36.011949999999999</v>
      </c>
      <c r="W196">
        <v>-85.131190000000004</v>
      </c>
    </row>
    <row r="197" spans="2:23" ht="15.75" x14ac:dyDescent="0.25">
      <c r="B197">
        <v>2024</v>
      </c>
      <c r="C197" s="2">
        <f t="shared" si="31"/>
        <v>91</v>
      </c>
      <c r="D197" t="str">
        <f t="shared" si="32"/>
        <v>UTKDGL2024_0091</v>
      </c>
      <c r="E197" t="s">
        <v>7</v>
      </c>
      <c r="F197" t="s">
        <v>100</v>
      </c>
      <c r="G197" s="16" t="s">
        <v>722</v>
      </c>
      <c r="H197" s="16" t="s">
        <v>722</v>
      </c>
      <c r="I197" s="16">
        <v>202100598</v>
      </c>
      <c r="J197" t="s">
        <v>20</v>
      </c>
      <c r="K197" s="15" t="s">
        <v>1019</v>
      </c>
      <c r="L197" t="s">
        <v>11</v>
      </c>
      <c r="M197" t="s">
        <v>723</v>
      </c>
      <c r="N197" t="str">
        <f t="shared" si="30"/>
        <v>Laura Russo (UTK)</v>
      </c>
      <c r="P197">
        <v>6282021</v>
      </c>
      <c r="T197" t="s">
        <v>520</v>
      </c>
      <c r="V197">
        <v>35.995780000000003</v>
      </c>
      <c r="W197">
        <v>-84.219520000000003</v>
      </c>
    </row>
    <row r="198" spans="2:23" ht="15.75" x14ac:dyDescent="0.25">
      <c r="B198">
        <v>2024</v>
      </c>
      <c r="C198" s="2">
        <f t="shared" si="31"/>
        <v>92</v>
      </c>
      <c r="D198" t="str">
        <f t="shared" si="32"/>
        <v>UTKDGL2024_0092</v>
      </c>
      <c r="E198" t="s">
        <v>7</v>
      </c>
      <c r="F198" t="s">
        <v>100</v>
      </c>
      <c r="G198" s="16" t="s">
        <v>722</v>
      </c>
      <c r="H198" s="16" t="s">
        <v>722</v>
      </c>
      <c r="I198" s="16">
        <v>202200196</v>
      </c>
      <c r="J198" t="s">
        <v>20</v>
      </c>
      <c r="K198" s="15" t="s">
        <v>1020</v>
      </c>
      <c r="L198" t="s">
        <v>11</v>
      </c>
      <c r="M198" t="s">
        <v>723</v>
      </c>
      <c r="N198" t="str">
        <f t="shared" si="30"/>
        <v>Laura Russo (UTK)</v>
      </c>
      <c r="P198" s="4">
        <v>44706</v>
      </c>
      <c r="T198" t="s">
        <v>557</v>
      </c>
      <c r="V198">
        <v>35.672400000000003</v>
      </c>
      <c r="W198">
        <v>-83.736000000000004</v>
      </c>
    </row>
    <row r="199" spans="2:23" x14ac:dyDescent="0.25">
      <c r="B199">
        <v>2024</v>
      </c>
      <c r="C199" s="2">
        <f t="shared" si="31"/>
        <v>93</v>
      </c>
      <c r="D199" t="str">
        <f t="shared" si="32"/>
        <v>UTKDGL2024_0093</v>
      </c>
      <c r="E199" t="s">
        <v>7</v>
      </c>
      <c r="F199" t="s">
        <v>16</v>
      </c>
      <c r="G199" t="s">
        <v>41</v>
      </c>
      <c r="H199" t="s">
        <v>42</v>
      </c>
      <c r="I199" s="16" t="s">
        <v>722</v>
      </c>
      <c r="J199" t="s">
        <v>10</v>
      </c>
      <c r="K199">
        <v>4.5999999999999996</v>
      </c>
      <c r="L199" t="s">
        <v>11</v>
      </c>
      <c r="M199" t="s">
        <v>723</v>
      </c>
      <c r="N199" t="str">
        <f t="shared" si="30"/>
        <v>Laura Russo (UTK)</v>
      </c>
    </row>
    <row r="200" spans="2:23" x14ac:dyDescent="0.25">
      <c r="B200">
        <v>2024</v>
      </c>
      <c r="C200" s="2">
        <f t="shared" si="31"/>
        <v>94</v>
      </c>
      <c r="D200" t="str">
        <f t="shared" si="32"/>
        <v>UTKDGL2024_0094</v>
      </c>
      <c r="E200" t="s">
        <v>7</v>
      </c>
      <c r="F200" t="s">
        <v>16</v>
      </c>
      <c r="G200" t="s">
        <v>41</v>
      </c>
      <c r="H200" t="s">
        <v>42</v>
      </c>
      <c r="I200" s="16" t="s">
        <v>722</v>
      </c>
      <c r="J200" t="s">
        <v>15</v>
      </c>
      <c r="K200">
        <v>4.2</v>
      </c>
      <c r="L200" t="s">
        <v>11</v>
      </c>
      <c r="M200" t="s">
        <v>723</v>
      </c>
      <c r="N200" t="str">
        <f t="shared" si="30"/>
        <v>Laura Russo (UTK)</v>
      </c>
    </row>
    <row r="201" spans="2:23" x14ac:dyDescent="0.25">
      <c r="B201">
        <v>2024</v>
      </c>
      <c r="C201" s="2">
        <f t="shared" si="31"/>
        <v>95</v>
      </c>
      <c r="D201" t="str">
        <f t="shared" si="32"/>
        <v>UTKDGL2024_0095</v>
      </c>
      <c r="E201" t="s">
        <v>7</v>
      </c>
      <c r="F201" t="s">
        <v>16</v>
      </c>
      <c r="G201" t="s">
        <v>41</v>
      </c>
      <c r="H201" t="s">
        <v>44</v>
      </c>
      <c r="I201" s="16" t="s">
        <v>722</v>
      </c>
      <c r="J201" t="s">
        <v>10</v>
      </c>
      <c r="K201">
        <v>2.8</v>
      </c>
      <c r="L201" t="s">
        <v>11</v>
      </c>
      <c r="M201" t="s">
        <v>723</v>
      </c>
      <c r="N201" t="str">
        <f t="shared" si="30"/>
        <v>Laura Russo (UTK)</v>
      </c>
    </row>
    <row r="202" spans="2:23" x14ac:dyDescent="0.25">
      <c r="B202">
        <v>2024</v>
      </c>
      <c r="C202" s="2">
        <f t="shared" si="31"/>
        <v>96</v>
      </c>
      <c r="D202" t="str">
        <f t="shared" si="32"/>
        <v>UTKDGL2024_0096</v>
      </c>
      <c r="E202" t="s">
        <v>7</v>
      </c>
      <c r="F202" t="s">
        <v>16</v>
      </c>
      <c r="G202" t="s">
        <v>41</v>
      </c>
      <c r="H202" t="s">
        <v>44</v>
      </c>
      <c r="I202" s="16" t="s">
        <v>722</v>
      </c>
      <c r="J202" t="s">
        <v>15</v>
      </c>
      <c r="K202">
        <v>1.7</v>
      </c>
      <c r="L202" t="s">
        <v>11</v>
      </c>
      <c r="M202" t="s">
        <v>723</v>
      </c>
      <c r="N202" t="str">
        <f t="shared" si="30"/>
        <v>Laura Russo (UTK)</v>
      </c>
    </row>
    <row r="203" spans="2:23" x14ac:dyDescent="0.25">
      <c r="B203">
        <v>2024</v>
      </c>
      <c r="C203" s="2">
        <f t="shared" si="31"/>
        <v>97</v>
      </c>
      <c r="D203" t="str">
        <f t="shared" si="32"/>
        <v>UTKDGL2024_0097</v>
      </c>
      <c r="E203" t="s">
        <v>7</v>
      </c>
      <c r="F203" t="s">
        <v>101</v>
      </c>
      <c r="G203" t="s">
        <v>108</v>
      </c>
      <c r="H203" t="s">
        <v>109</v>
      </c>
      <c r="I203" s="16" t="s">
        <v>722</v>
      </c>
      <c r="J203" t="s">
        <v>10</v>
      </c>
      <c r="K203">
        <v>3.9</v>
      </c>
      <c r="L203" t="s">
        <v>11</v>
      </c>
      <c r="M203" t="s">
        <v>723</v>
      </c>
      <c r="N203" t="str">
        <f t="shared" si="30"/>
        <v>Laura Russo (UTK)</v>
      </c>
    </row>
    <row r="204" spans="2:23" x14ac:dyDescent="0.25">
      <c r="B204">
        <v>2024</v>
      </c>
      <c r="C204" s="2">
        <f t="shared" si="31"/>
        <v>98</v>
      </c>
      <c r="D204" t="str">
        <f t="shared" si="32"/>
        <v>UTKDGL2024_0098</v>
      </c>
      <c r="E204" t="s">
        <v>7</v>
      </c>
      <c r="F204" t="s">
        <v>101</v>
      </c>
      <c r="G204" t="s">
        <v>108</v>
      </c>
      <c r="H204" t="s">
        <v>109</v>
      </c>
      <c r="I204" s="16" t="s">
        <v>722</v>
      </c>
      <c r="J204" t="s">
        <v>10</v>
      </c>
      <c r="K204">
        <v>5.2</v>
      </c>
      <c r="L204" t="s">
        <v>11</v>
      </c>
      <c r="M204" t="s">
        <v>723</v>
      </c>
      <c r="N204" t="str">
        <f t="shared" si="30"/>
        <v>Laura Russo (UTK)</v>
      </c>
    </row>
    <row r="205" spans="2:23" x14ac:dyDescent="0.25">
      <c r="B205">
        <v>2024</v>
      </c>
      <c r="C205" s="2">
        <f t="shared" si="31"/>
        <v>99</v>
      </c>
      <c r="D205" t="str">
        <f t="shared" si="32"/>
        <v>UTKDGL2024_0099</v>
      </c>
      <c r="E205" t="s">
        <v>7</v>
      </c>
      <c r="F205" t="s">
        <v>101</v>
      </c>
      <c r="G205" t="s">
        <v>108</v>
      </c>
      <c r="H205" t="s">
        <v>109</v>
      </c>
      <c r="I205" s="16" t="s">
        <v>722</v>
      </c>
      <c r="J205" t="s">
        <v>15</v>
      </c>
      <c r="K205">
        <v>4.9000000000000004</v>
      </c>
      <c r="L205" t="s">
        <v>11</v>
      </c>
      <c r="M205" t="s">
        <v>723</v>
      </c>
      <c r="N205" t="str">
        <f t="shared" si="30"/>
        <v>Laura Russo (UTK)</v>
      </c>
    </row>
    <row r="206" spans="2:23" x14ac:dyDescent="0.25">
      <c r="B206">
        <v>2024</v>
      </c>
      <c r="C206" s="2">
        <f t="shared" si="31"/>
        <v>100</v>
      </c>
      <c r="D206" t="str">
        <f t="shared" si="32"/>
        <v>UTKDGL2024_00100</v>
      </c>
      <c r="E206" t="s">
        <v>7</v>
      </c>
      <c r="F206" t="s">
        <v>101</v>
      </c>
      <c r="G206" t="s">
        <v>108</v>
      </c>
      <c r="H206" t="s">
        <v>109</v>
      </c>
      <c r="I206" s="16" t="s">
        <v>722</v>
      </c>
      <c r="J206" t="s">
        <v>15</v>
      </c>
      <c r="K206">
        <v>3.6</v>
      </c>
      <c r="L206" t="s">
        <v>11</v>
      </c>
      <c r="M206" t="s">
        <v>723</v>
      </c>
      <c r="N206" t="str">
        <f t="shared" si="30"/>
        <v>Laura Russo (UTK)</v>
      </c>
    </row>
    <row r="207" spans="2:23" x14ac:dyDescent="0.25">
      <c r="B207">
        <v>2024</v>
      </c>
      <c r="C207" s="2">
        <f t="shared" si="31"/>
        <v>101</v>
      </c>
      <c r="D207" t="str">
        <f t="shared" si="32"/>
        <v>UTKDGL2024_00101</v>
      </c>
      <c r="E207" t="s">
        <v>7</v>
      </c>
      <c r="F207" t="s">
        <v>101</v>
      </c>
      <c r="G207" t="s">
        <v>112</v>
      </c>
      <c r="H207" t="s">
        <v>399</v>
      </c>
      <c r="I207" s="16" t="s">
        <v>722</v>
      </c>
      <c r="J207" t="s">
        <v>10</v>
      </c>
      <c r="K207">
        <v>5.9</v>
      </c>
      <c r="L207" t="s">
        <v>11</v>
      </c>
      <c r="M207" t="s">
        <v>723</v>
      </c>
      <c r="N207" t="str">
        <f t="shared" si="30"/>
        <v>Laura Russo (UTK)</v>
      </c>
    </row>
    <row r="208" spans="2:23" x14ac:dyDescent="0.25">
      <c r="B208">
        <v>2024</v>
      </c>
      <c r="C208" s="2">
        <f t="shared" si="31"/>
        <v>102</v>
      </c>
      <c r="D208" t="str">
        <f t="shared" si="32"/>
        <v>UTKDGL2024_00102</v>
      </c>
      <c r="E208" t="s">
        <v>7</v>
      </c>
      <c r="F208" t="s">
        <v>101</v>
      </c>
      <c r="G208" t="s">
        <v>112</v>
      </c>
      <c r="H208" t="s">
        <v>399</v>
      </c>
      <c r="I208" s="16" t="s">
        <v>722</v>
      </c>
      <c r="J208" t="s">
        <v>10</v>
      </c>
      <c r="K208">
        <v>7.4</v>
      </c>
      <c r="L208" t="s">
        <v>11</v>
      </c>
      <c r="M208" t="s">
        <v>723</v>
      </c>
      <c r="N208" t="str">
        <f t="shared" si="30"/>
        <v>Laura Russo (UTK)</v>
      </c>
    </row>
    <row r="209" spans="2:23" x14ac:dyDescent="0.25">
      <c r="B209">
        <v>2024</v>
      </c>
      <c r="C209" s="2">
        <f t="shared" si="31"/>
        <v>103</v>
      </c>
      <c r="D209" t="str">
        <f t="shared" si="32"/>
        <v>UTKDGL2024_00103</v>
      </c>
      <c r="E209" t="s">
        <v>7</v>
      </c>
      <c r="F209" t="s">
        <v>101</v>
      </c>
      <c r="G209" t="s">
        <v>116</v>
      </c>
      <c r="H209" t="s">
        <v>117</v>
      </c>
      <c r="I209" s="16" t="s">
        <v>722</v>
      </c>
      <c r="J209" t="s">
        <v>10</v>
      </c>
      <c r="K209">
        <v>0.7</v>
      </c>
      <c r="L209" t="s">
        <v>11</v>
      </c>
      <c r="M209" t="s">
        <v>723</v>
      </c>
      <c r="N209" t="str">
        <f t="shared" si="30"/>
        <v>Laura Russo (UTK)</v>
      </c>
    </row>
    <row r="210" spans="2:23" x14ac:dyDescent="0.25">
      <c r="B210">
        <v>2024</v>
      </c>
      <c r="C210" s="2">
        <f t="shared" si="31"/>
        <v>104</v>
      </c>
      <c r="D210" t="str">
        <f t="shared" si="32"/>
        <v>UTKDGL2024_00104</v>
      </c>
      <c r="E210" t="s">
        <v>7</v>
      </c>
      <c r="F210" t="s">
        <v>101</v>
      </c>
      <c r="G210" t="s">
        <v>116</v>
      </c>
      <c r="H210" t="s">
        <v>117</v>
      </c>
      <c r="I210" s="16" t="s">
        <v>722</v>
      </c>
      <c r="J210" t="s">
        <v>10</v>
      </c>
      <c r="K210">
        <v>1.5</v>
      </c>
      <c r="L210" t="s">
        <v>11</v>
      </c>
      <c r="M210" t="s">
        <v>723</v>
      </c>
      <c r="N210" t="str">
        <f t="shared" si="30"/>
        <v>Laura Russo (UTK)</v>
      </c>
    </row>
    <row r="211" spans="2:23" x14ac:dyDescent="0.25">
      <c r="B211">
        <v>2024</v>
      </c>
      <c r="C211" s="2">
        <f t="shared" si="31"/>
        <v>105</v>
      </c>
      <c r="D211" t="str">
        <f t="shared" si="32"/>
        <v>UTKDGL2024_00105</v>
      </c>
      <c r="E211" t="s">
        <v>7</v>
      </c>
      <c r="F211" t="s">
        <v>101</v>
      </c>
      <c r="G211" t="s">
        <v>116</v>
      </c>
      <c r="H211" t="s">
        <v>400</v>
      </c>
      <c r="I211" s="16" t="s">
        <v>722</v>
      </c>
      <c r="J211" t="s">
        <v>10</v>
      </c>
      <c r="K211">
        <v>2.2999999999999998</v>
      </c>
      <c r="L211" t="s">
        <v>11</v>
      </c>
      <c r="M211" t="s">
        <v>723</v>
      </c>
      <c r="N211" t="str">
        <f t="shared" si="30"/>
        <v>Laura Russo (UTK)</v>
      </c>
    </row>
    <row r="212" spans="2:23" x14ac:dyDescent="0.25">
      <c r="B212">
        <v>2024</v>
      </c>
      <c r="C212" s="2">
        <f t="shared" si="31"/>
        <v>106</v>
      </c>
      <c r="D212" t="str">
        <f t="shared" si="32"/>
        <v>UTKDGL2024_00106</v>
      </c>
      <c r="E212" t="s">
        <v>7</v>
      </c>
      <c r="F212" t="s">
        <v>101</v>
      </c>
      <c r="G212" t="s">
        <v>116</v>
      </c>
      <c r="H212" t="s">
        <v>400</v>
      </c>
      <c r="I212" s="16" t="s">
        <v>722</v>
      </c>
      <c r="J212" t="s">
        <v>10</v>
      </c>
      <c r="K212">
        <v>3.5</v>
      </c>
      <c r="L212" t="s">
        <v>11</v>
      </c>
      <c r="M212" t="s">
        <v>723</v>
      </c>
      <c r="N212" t="str">
        <f t="shared" si="30"/>
        <v>Laura Russo (UTK)</v>
      </c>
    </row>
    <row r="213" spans="2:23" x14ac:dyDescent="0.25">
      <c r="B213">
        <v>2024</v>
      </c>
      <c r="C213" s="2">
        <f t="shared" si="31"/>
        <v>107</v>
      </c>
      <c r="D213" t="str">
        <f t="shared" si="32"/>
        <v>UTKDGL2024_00107</v>
      </c>
      <c r="E213" t="s">
        <v>7</v>
      </c>
      <c r="F213" t="s">
        <v>101</v>
      </c>
      <c r="G213" t="s">
        <v>116</v>
      </c>
      <c r="H213" s="16" t="s">
        <v>722</v>
      </c>
      <c r="I213" s="16" t="s">
        <v>722</v>
      </c>
      <c r="J213" t="s">
        <v>15</v>
      </c>
      <c r="K213">
        <v>2.8</v>
      </c>
      <c r="L213" t="s">
        <v>11</v>
      </c>
      <c r="M213" t="s">
        <v>723</v>
      </c>
      <c r="N213" t="str">
        <f t="shared" si="30"/>
        <v>Laura Russo (UTK)</v>
      </c>
    </row>
    <row r="214" spans="2:23" x14ac:dyDescent="0.25">
      <c r="B214">
        <v>2024</v>
      </c>
      <c r="C214" s="2">
        <f t="shared" si="31"/>
        <v>108</v>
      </c>
      <c r="D214" t="str">
        <f t="shared" si="32"/>
        <v>UTKDGL2024_00108</v>
      </c>
      <c r="E214">
        <v>0</v>
      </c>
      <c r="F214" t="s">
        <v>401</v>
      </c>
      <c r="G214" t="s">
        <v>402</v>
      </c>
      <c r="H214" t="s">
        <v>403</v>
      </c>
      <c r="I214" s="16" t="s">
        <v>722</v>
      </c>
      <c r="J214" t="s">
        <v>20</v>
      </c>
      <c r="K214">
        <v>29.5</v>
      </c>
      <c r="L214" s="16" t="s">
        <v>722</v>
      </c>
      <c r="M214" t="s">
        <v>723</v>
      </c>
      <c r="N214" t="str">
        <f t="shared" si="30"/>
        <v/>
      </c>
    </row>
    <row r="215" spans="2:23" x14ac:dyDescent="0.25">
      <c r="B215">
        <v>2024</v>
      </c>
      <c r="C215" s="2">
        <f t="shared" si="31"/>
        <v>109</v>
      </c>
      <c r="D215" t="str">
        <f t="shared" si="32"/>
        <v>UTKDGL2024_00109</v>
      </c>
      <c r="E215" t="s">
        <v>7</v>
      </c>
      <c r="F215" t="s">
        <v>166</v>
      </c>
      <c r="G215" t="s">
        <v>167</v>
      </c>
      <c r="H215" t="s">
        <v>404</v>
      </c>
      <c r="I215" s="16" t="s">
        <v>722</v>
      </c>
      <c r="J215" t="s">
        <v>20</v>
      </c>
      <c r="K215">
        <v>55.9</v>
      </c>
      <c r="L215" t="s">
        <v>405</v>
      </c>
      <c r="M215" t="s">
        <v>723</v>
      </c>
      <c r="N215" t="str">
        <f t="shared" si="30"/>
        <v/>
      </c>
    </row>
    <row r="216" spans="2:23" x14ac:dyDescent="0.25">
      <c r="B216">
        <v>2024</v>
      </c>
      <c r="C216" s="2">
        <f t="shared" si="31"/>
        <v>110</v>
      </c>
      <c r="D216" t="str">
        <f t="shared" si="32"/>
        <v>UTKDGL2024_00110</v>
      </c>
      <c r="E216" t="s">
        <v>7</v>
      </c>
      <c r="F216" t="s">
        <v>164</v>
      </c>
      <c r="G216" t="s">
        <v>406</v>
      </c>
      <c r="H216" t="s">
        <v>407</v>
      </c>
      <c r="I216" s="16" t="s">
        <v>722</v>
      </c>
      <c r="J216" t="s">
        <v>20</v>
      </c>
      <c r="K216">
        <v>11.8</v>
      </c>
      <c r="L216" t="s">
        <v>405</v>
      </c>
      <c r="M216" t="s">
        <v>723</v>
      </c>
      <c r="N216" t="str">
        <f t="shared" si="30"/>
        <v/>
      </c>
    </row>
    <row r="217" spans="2:23" x14ac:dyDescent="0.25">
      <c r="B217">
        <v>2024</v>
      </c>
      <c r="C217" s="2">
        <f t="shared" si="31"/>
        <v>111</v>
      </c>
      <c r="D217" t="str">
        <f t="shared" si="32"/>
        <v>UTKDGL2024_00111</v>
      </c>
      <c r="E217" t="s">
        <v>7</v>
      </c>
      <c r="F217" t="s">
        <v>164</v>
      </c>
      <c r="G217" t="s">
        <v>406</v>
      </c>
      <c r="H217" t="s">
        <v>407</v>
      </c>
      <c r="I217" s="16" t="s">
        <v>722</v>
      </c>
      <c r="J217" t="s">
        <v>20</v>
      </c>
      <c r="K217">
        <v>17.399999999999999</v>
      </c>
      <c r="L217" t="s">
        <v>405</v>
      </c>
      <c r="M217" t="s">
        <v>723</v>
      </c>
      <c r="N217" t="str">
        <f t="shared" si="30"/>
        <v/>
      </c>
    </row>
    <row r="218" spans="2:23" x14ac:dyDescent="0.25">
      <c r="B218">
        <v>2024</v>
      </c>
      <c r="C218" s="2">
        <f t="shared" si="31"/>
        <v>112</v>
      </c>
      <c r="D218" t="str">
        <f t="shared" si="32"/>
        <v>UTKDGL2024_00112</v>
      </c>
      <c r="E218" t="s">
        <v>7</v>
      </c>
      <c r="F218" t="s">
        <v>164</v>
      </c>
      <c r="G218" t="s">
        <v>406</v>
      </c>
      <c r="H218" t="s">
        <v>407</v>
      </c>
      <c r="I218" s="16" t="s">
        <v>722</v>
      </c>
      <c r="J218" t="s">
        <v>20</v>
      </c>
      <c r="K218">
        <v>8.1</v>
      </c>
      <c r="L218" t="s">
        <v>405</v>
      </c>
      <c r="M218" t="s">
        <v>723</v>
      </c>
      <c r="N218" t="str">
        <f t="shared" si="30"/>
        <v/>
      </c>
    </row>
    <row r="219" spans="2:23" x14ac:dyDescent="0.25">
      <c r="B219">
        <v>2024</v>
      </c>
      <c r="C219" s="2">
        <f t="shared" si="31"/>
        <v>113</v>
      </c>
      <c r="D219" t="str">
        <f t="shared" si="32"/>
        <v>UTKDGL2024_00113</v>
      </c>
      <c r="E219" t="s">
        <v>7</v>
      </c>
      <c r="F219" t="s">
        <v>408</v>
      </c>
      <c r="G219" t="s">
        <v>409</v>
      </c>
      <c r="H219" t="s">
        <v>410</v>
      </c>
      <c r="I219" s="16" t="s">
        <v>722</v>
      </c>
      <c r="J219" t="s">
        <v>20</v>
      </c>
      <c r="K219">
        <v>6.2</v>
      </c>
      <c r="L219" t="s">
        <v>405</v>
      </c>
      <c r="M219" t="s">
        <v>723</v>
      </c>
      <c r="N219" t="str">
        <f t="shared" si="30"/>
        <v/>
      </c>
    </row>
    <row r="220" spans="2:23" x14ac:dyDescent="0.25">
      <c r="B220">
        <v>2024</v>
      </c>
      <c r="C220" s="2">
        <f t="shared" si="31"/>
        <v>114</v>
      </c>
      <c r="D220" t="str">
        <f t="shared" si="32"/>
        <v>UTKDGL2024_00114</v>
      </c>
      <c r="E220" t="s">
        <v>7</v>
      </c>
      <c r="F220" t="s">
        <v>408</v>
      </c>
      <c r="G220" t="s">
        <v>409</v>
      </c>
      <c r="H220" t="s">
        <v>410</v>
      </c>
      <c r="I220" s="16" t="s">
        <v>722</v>
      </c>
      <c r="J220" t="s">
        <v>20</v>
      </c>
      <c r="K220">
        <v>10.9</v>
      </c>
      <c r="L220" t="s">
        <v>405</v>
      </c>
      <c r="M220" t="s">
        <v>723</v>
      </c>
      <c r="N220" t="str">
        <f t="shared" si="30"/>
        <v/>
      </c>
    </row>
    <row r="221" spans="2:23" x14ac:dyDescent="0.25">
      <c r="B221">
        <v>2024</v>
      </c>
      <c r="C221" s="2">
        <f t="shared" si="31"/>
        <v>115</v>
      </c>
      <c r="D221" t="str">
        <f t="shared" si="32"/>
        <v>UTKDGL2024_00115</v>
      </c>
      <c r="E221" t="s">
        <v>7</v>
      </c>
      <c r="F221" t="s">
        <v>408</v>
      </c>
      <c r="G221" t="s">
        <v>409</v>
      </c>
      <c r="H221" t="s">
        <v>410</v>
      </c>
      <c r="I221" s="16" t="s">
        <v>722</v>
      </c>
      <c r="J221" t="s">
        <v>20</v>
      </c>
      <c r="K221">
        <v>10.9</v>
      </c>
      <c r="L221" t="s">
        <v>405</v>
      </c>
      <c r="M221" t="s">
        <v>723</v>
      </c>
      <c r="N221" t="str">
        <f t="shared" si="30"/>
        <v/>
      </c>
    </row>
    <row r="222" spans="2:23" x14ac:dyDescent="0.25">
      <c r="B222">
        <v>2024</v>
      </c>
      <c r="C222" s="2">
        <f t="shared" si="31"/>
        <v>116</v>
      </c>
      <c r="D222" t="str">
        <f t="shared" si="32"/>
        <v>UTKDGL2024_00116</v>
      </c>
      <c r="E222" t="s">
        <v>7</v>
      </c>
      <c r="F222" t="s">
        <v>408</v>
      </c>
      <c r="G222" t="s">
        <v>409</v>
      </c>
      <c r="H222" t="s">
        <v>410</v>
      </c>
      <c r="I222" s="16" t="s">
        <v>722</v>
      </c>
      <c r="J222" t="s">
        <v>20</v>
      </c>
      <c r="K222">
        <v>11</v>
      </c>
      <c r="L222" t="s">
        <v>405</v>
      </c>
      <c r="M222" t="s">
        <v>723</v>
      </c>
      <c r="N222" t="str">
        <f t="shared" si="30"/>
        <v/>
      </c>
    </row>
    <row r="223" spans="2:23" x14ac:dyDescent="0.25">
      <c r="B223">
        <v>2024</v>
      </c>
      <c r="C223" s="2">
        <f t="shared" si="31"/>
        <v>117</v>
      </c>
      <c r="D223" t="str">
        <f t="shared" si="32"/>
        <v>UTKDGL2024_00117</v>
      </c>
      <c r="E223" t="s">
        <v>160</v>
      </c>
      <c r="F223" t="s">
        <v>411</v>
      </c>
      <c r="G223" t="s">
        <v>412</v>
      </c>
      <c r="H223" t="s">
        <v>413</v>
      </c>
      <c r="I223" s="3" t="s">
        <v>414</v>
      </c>
      <c r="J223" t="s">
        <v>20</v>
      </c>
      <c r="K223">
        <v>20.100000000000001</v>
      </c>
      <c r="L223" t="s">
        <v>415</v>
      </c>
      <c r="M223" t="s">
        <v>723</v>
      </c>
      <c r="N223" t="s">
        <v>677</v>
      </c>
      <c r="R223">
        <v>31</v>
      </c>
      <c r="S223">
        <v>7</v>
      </c>
      <c r="T223">
        <v>2025</v>
      </c>
      <c r="V223">
        <v>35.961357800000002</v>
      </c>
      <c r="W223">
        <v>-83.917000000000002</v>
      </c>
    </row>
    <row r="224" spans="2:23" x14ac:dyDescent="0.25">
      <c r="B224">
        <v>2024</v>
      </c>
      <c r="C224" s="2">
        <f t="shared" si="31"/>
        <v>118</v>
      </c>
      <c r="D224" t="str">
        <f t="shared" si="32"/>
        <v>UTKDGL2024_00118</v>
      </c>
      <c r="E224" t="s">
        <v>7</v>
      </c>
      <c r="F224" t="s">
        <v>164</v>
      </c>
      <c r="G224" t="s">
        <v>406</v>
      </c>
      <c r="H224" t="s">
        <v>407</v>
      </c>
      <c r="I224" s="16" t="s">
        <v>722</v>
      </c>
      <c r="J224" t="s">
        <v>20</v>
      </c>
      <c r="K224">
        <v>4.8</v>
      </c>
      <c r="L224" t="s">
        <v>405</v>
      </c>
      <c r="M224" t="s">
        <v>723</v>
      </c>
      <c r="N224" t="str">
        <f t="shared" si="30"/>
        <v/>
      </c>
    </row>
    <row r="225" spans="2:24" x14ac:dyDescent="0.25">
      <c r="B225">
        <v>2024</v>
      </c>
      <c r="C225" s="2">
        <f t="shared" si="31"/>
        <v>119</v>
      </c>
      <c r="D225" t="str">
        <f t="shared" si="32"/>
        <v>UTKDGL2024_00119</v>
      </c>
      <c r="E225" t="s">
        <v>7</v>
      </c>
      <c r="F225" t="s">
        <v>408</v>
      </c>
      <c r="G225" t="s">
        <v>409</v>
      </c>
      <c r="H225" t="s">
        <v>410</v>
      </c>
      <c r="I225" s="16" t="s">
        <v>722</v>
      </c>
      <c r="J225" t="s">
        <v>20</v>
      </c>
      <c r="K225">
        <v>9.1999999999999993</v>
      </c>
      <c r="L225" t="s">
        <v>405</v>
      </c>
      <c r="M225" t="s">
        <v>723</v>
      </c>
      <c r="N225" t="str">
        <f t="shared" si="30"/>
        <v/>
      </c>
    </row>
    <row r="226" spans="2:24" x14ac:dyDescent="0.25">
      <c r="B226">
        <v>2024</v>
      </c>
      <c r="C226" s="2">
        <f t="shared" si="31"/>
        <v>120</v>
      </c>
      <c r="D226" t="str">
        <f t="shared" si="32"/>
        <v>UTKDGL2024_00120</v>
      </c>
      <c r="E226" t="s">
        <v>7</v>
      </c>
      <c r="F226" t="s">
        <v>166</v>
      </c>
      <c r="G226" t="s">
        <v>182</v>
      </c>
      <c r="H226" t="s">
        <v>183</v>
      </c>
      <c r="I226" s="16" t="s">
        <v>722</v>
      </c>
      <c r="J226" t="s">
        <v>20</v>
      </c>
      <c r="K226">
        <v>28.8</v>
      </c>
      <c r="L226" t="s">
        <v>405</v>
      </c>
      <c r="M226" t="s">
        <v>723</v>
      </c>
      <c r="N226" t="s">
        <v>680</v>
      </c>
    </row>
    <row r="227" spans="2:24" x14ac:dyDescent="0.25">
      <c r="B227">
        <v>2024</v>
      </c>
      <c r="C227" s="2">
        <f t="shared" si="31"/>
        <v>121</v>
      </c>
      <c r="D227" t="str">
        <f t="shared" si="32"/>
        <v>UTKDGL2024_00121</v>
      </c>
      <c r="E227" t="s">
        <v>7</v>
      </c>
      <c r="F227" t="s">
        <v>172</v>
      </c>
      <c r="G227" t="s">
        <v>416</v>
      </c>
      <c r="H227" t="s">
        <v>417</v>
      </c>
      <c r="I227" s="3" t="s">
        <v>418</v>
      </c>
      <c r="J227" t="s">
        <v>20</v>
      </c>
      <c r="K227">
        <v>92.9</v>
      </c>
      <c r="L227" t="s">
        <v>405</v>
      </c>
      <c r="M227" t="s">
        <v>723</v>
      </c>
      <c r="N227" t="str">
        <f t="shared" si="30"/>
        <v/>
      </c>
      <c r="R227">
        <v>30</v>
      </c>
      <c r="S227">
        <v>7</v>
      </c>
      <c r="T227">
        <v>2022</v>
      </c>
      <c r="X227" s="3"/>
    </row>
    <row r="228" spans="2:24" x14ac:dyDescent="0.25">
      <c r="B228">
        <v>2024</v>
      </c>
      <c r="C228" s="2">
        <f t="shared" si="31"/>
        <v>122</v>
      </c>
      <c r="D228" t="str">
        <f t="shared" si="32"/>
        <v>UTKDGL2024_00122</v>
      </c>
      <c r="E228" t="s">
        <v>7</v>
      </c>
      <c r="F228" t="s">
        <v>419</v>
      </c>
      <c r="G228" t="s">
        <v>420</v>
      </c>
      <c r="H228" t="s">
        <v>421</v>
      </c>
      <c r="I228" s="3" t="s">
        <v>422</v>
      </c>
      <c r="J228" t="s">
        <v>20</v>
      </c>
      <c r="K228">
        <v>250.9</v>
      </c>
      <c r="L228" t="s">
        <v>177</v>
      </c>
      <c r="M228" t="s">
        <v>723</v>
      </c>
      <c r="N228" s="3" t="s">
        <v>422</v>
      </c>
      <c r="O228" s="3"/>
      <c r="X228" s="3"/>
    </row>
    <row r="229" spans="2:24" x14ac:dyDescent="0.25">
      <c r="B229">
        <v>2024</v>
      </c>
      <c r="C229" s="2">
        <f t="shared" si="31"/>
        <v>123</v>
      </c>
      <c r="D229" t="str">
        <f t="shared" si="32"/>
        <v>UTKDGL2024_00123</v>
      </c>
      <c r="E229" t="s">
        <v>7</v>
      </c>
      <c r="F229" t="s">
        <v>164</v>
      </c>
      <c r="G229" t="s">
        <v>423</v>
      </c>
      <c r="H229" t="s">
        <v>424</v>
      </c>
      <c r="I229" s="3" t="s">
        <v>425</v>
      </c>
      <c r="J229" t="s">
        <v>20</v>
      </c>
      <c r="K229">
        <v>9.8000000000000007</v>
      </c>
      <c r="L229" t="s">
        <v>405</v>
      </c>
      <c r="M229" t="s">
        <v>723</v>
      </c>
      <c r="N229" t="s">
        <v>681</v>
      </c>
      <c r="R229">
        <v>20</v>
      </c>
      <c r="S229">
        <v>6</v>
      </c>
      <c r="T229">
        <v>2020</v>
      </c>
      <c r="X229" s="3"/>
    </row>
    <row r="230" spans="2:24" x14ac:dyDescent="0.25">
      <c r="B230">
        <v>2024</v>
      </c>
      <c r="C230" s="2">
        <f t="shared" si="31"/>
        <v>124</v>
      </c>
      <c r="D230" t="str">
        <f t="shared" si="32"/>
        <v>UTKDGL2024_00124</v>
      </c>
      <c r="E230" t="s">
        <v>7</v>
      </c>
      <c r="F230" t="s">
        <v>164</v>
      </c>
      <c r="G230" t="s">
        <v>426</v>
      </c>
      <c r="H230" t="s">
        <v>427</v>
      </c>
      <c r="I230" s="3" t="s">
        <v>428</v>
      </c>
      <c r="J230" t="s">
        <v>20</v>
      </c>
      <c r="K230">
        <v>10.8</v>
      </c>
      <c r="L230" t="s">
        <v>405</v>
      </c>
      <c r="M230" t="s">
        <v>723</v>
      </c>
      <c r="N230" t="s">
        <v>681</v>
      </c>
      <c r="R230">
        <v>9</v>
      </c>
      <c r="S230">
        <v>5</v>
      </c>
      <c r="T230">
        <v>2011</v>
      </c>
      <c r="X230" s="3"/>
    </row>
    <row r="231" spans="2:24" x14ac:dyDescent="0.25">
      <c r="B231">
        <v>2024</v>
      </c>
      <c r="C231" s="2">
        <f t="shared" si="31"/>
        <v>125</v>
      </c>
      <c r="D231" t="str">
        <f t="shared" si="32"/>
        <v>UTKDGL2024_00125</v>
      </c>
      <c r="E231" t="s">
        <v>7</v>
      </c>
      <c r="F231" t="s">
        <v>429</v>
      </c>
      <c r="G231" t="s">
        <v>430</v>
      </c>
      <c r="H231" t="s">
        <v>431</v>
      </c>
      <c r="I231" s="3" t="s">
        <v>432</v>
      </c>
      <c r="J231" t="s">
        <v>20</v>
      </c>
      <c r="K231">
        <v>8.6</v>
      </c>
      <c r="L231" t="s">
        <v>405</v>
      </c>
      <c r="M231" t="s">
        <v>723</v>
      </c>
      <c r="N231" t="s">
        <v>681</v>
      </c>
      <c r="R231">
        <v>29</v>
      </c>
      <c r="S231">
        <v>7</v>
      </c>
      <c r="T231">
        <v>2010</v>
      </c>
      <c r="X231" s="3"/>
    </row>
    <row r="232" spans="2:24" x14ac:dyDescent="0.25">
      <c r="B232">
        <v>2024</v>
      </c>
      <c r="C232" s="2">
        <f t="shared" si="31"/>
        <v>126</v>
      </c>
      <c r="D232" t="str">
        <f t="shared" si="32"/>
        <v>UTKDGL2024_00126</v>
      </c>
      <c r="E232" t="s">
        <v>7</v>
      </c>
      <c r="F232" t="s">
        <v>433</v>
      </c>
      <c r="G232" t="s">
        <v>434</v>
      </c>
      <c r="H232" t="s">
        <v>435</v>
      </c>
      <c r="I232" s="3" t="s">
        <v>432</v>
      </c>
      <c r="J232" t="s">
        <v>20</v>
      </c>
      <c r="K232">
        <v>4.9000000000000004</v>
      </c>
      <c r="L232" t="s">
        <v>405</v>
      </c>
      <c r="M232" t="s">
        <v>723</v>
      </c>
      <c r="N232" t="s">
        <v>681</v>
      </c>
      <c r="R232">
        <v>29</v>
      </c>
      <c r="S232">
        <v>7</v>
      </c>
      <c r="T232">
        <v>2010</v>
      </c>
      <c r="X232" s="3"/>
    </row>
    <row r="233" spans="2:24" x14ac:dyDescent="0.25">
      <c r="B233">
        <v>2024</v>
      </c>
      <c r="C233" s="2">
        <f t="shared" si="31"/>
        <v>127</v>
      </c>
      <c r="D233" t="str">
        <f t="shared" si="32"/>
        <v>UTKDGL2024_00127</v>
      </c>
      <c r="E233" t="s">
        <v>7</v>
      </c>
      <c r="F233" t="s">
        <v>166</v>
      </c>
      <c r="G233" t="s">
        <v>436</v>
      </c>
      <c r="H233" t="s">
        <v>437</v>
      </c>
      <c r="I233" s="3" t="s">
        <v>438</v>
      </c>
      <c r="J233" t="s">
        <v>20</v>
      </c>
      <c r="K233">
        <v>106.5</v>
      </c>
      <c r="L233" t="s">
        <v>405</v>
      </c>
      <c r="M233" t="s">
        <v>723</v>
      </c>
      <c r="N233" t="s">
        <v>681</v>
      </c>
      <c r="X233" s="3"/>
    </row>
    <row r="234" spans="2:24" x14ac:dyDescent="0.25">
      <c r="B234">
        <v>2024</v>
      </c>
      <c r="C234" s="2">
        <f t="shared" si="31"/>
        <v>128</v>
      </c>
      <c r="D234" t="str">
        <f t="shared" si="32"/>
        <v>UTKDGL2024_00128</v>
      </c>
      <c r="E234" t="s">
        <v>7</v>
      </c>
      <c r="F234" t="s">
        <v>16</v>
      </c>
      <c r="G234" t="s">
        <v>72</v>
      </c>
      <c r="H234" t="s">
        <v>141</v>
      </c>
      <c r="I234" s="3" t="s">
        <v>439</v>
      </c>
      <c r="J234" t="s">
        <v>10</v>
      </c>
      <c r="K234">
        <v>334</v>
      </c>
      <c r="L234" t="s">
        <v>415</v>
      </c>
      <c r="M234" t="s">
        <v>723</v>
      </c>
      <c r="N234" t="s">
        <v>681</v>
      </c>
      <c r="R234">
        <v>18</v>
      </c>
      <c r="S234">
        <v>8</v>
      </c>
      <c r="T234">
        <v>2025</v>
      </c>
      <c r="X234" s="3"/>
    </row>
    <row r="235" spans="2:24" x14ac:dyDescent="0.25">
      <c r="B235">
        <v>2024</v>
      </c>
      <c r="C235" s="2">
        <f t="shared" si="31"/>
        <v>129</v>
      </c>
      <c r="D235" t="str">
        <f t="shared" si="32"/>
        <v>UTKDGL2024_00129</v>
      </c>
      <c r="E235" t="s">
        <v>160</v>
      </c>
      <c r="F235" t="s">
        <v>440</v>
      </c>
      <c r="G235" t="s">
        <v>441</v>
      </c>
      <c r="H235" t="s">
        <v>442</v>
      </c>
      <c r="I235" s="3" t="s">
        <v>443</v>
      </c>
      <c r="J235" t="s">
        <v>20</v>
      </c>
      <c r="K235">
        <v>453</v>
      </c>
      <c r="L235" t="s">
        <v>415</v>
      </c>
      <c r="M235" t="s">
        <v>723</v>
      </c>
      <c r="N235" t="s">
        <v>681</v>
      </c>
      <c r="R235">
        <v>17</v>
      </c>
      <c r="S235">
        <v>8</v>
      </c>
      <c r="T235">
        <v>2025</v>
      </c>
      <c r="X235" s="3"/>
    </row>
    <row r="236" spans="2:24" x14ac:dyDescent="0.25">
      <c r="B236">
        <v>2024</v>
      </c>
      <c r="C236" s="2">
        <f t="shared" si="31"/>
        <v>130</v>
      </c>
      <c r="D236" t="str">
        <f t="shared" si="32"/>
        <v>UTKDGL2024_00130</v>
      </c>
      <c r="E236" t="s">
        <v>7</v>
      </c>
      <c r="F236" t="s">
        <v>444</v>
      </c>
      <c r="G236" t="s">
        <v>155</v>
      </c>
      <c r="J236" t="s">
        <v>20</v>
      </c>
      <c r="K236">
        <v>18.899999999999999</v>
      </c>
      <c r="L236" s="16" t="s">
        <v>722</v>
      </c>
      <c r="M236" t="s">
        <v>723</v>
      </c>
      <c r="N236" t="s">
        <v>681</v>
      </c>
      <c r="X236" s="3"/>
    </row>
    <row r="237" spans="2:24" x14ac:dyDescent="0.25">
      <c r="B237">
        <v>2024</v>
      </c>
      <c r="C237" s="2">
        <f t="shared" si="31"/>
        <v>131</v>
      </c>
      <c r="D237" t="str">
        <f t="shared" si="32"/>
        <v>UTKDGL2024_00131</v>
      </c>
      <c r="E237" t="s">
        <v>7</v>
      </c>
      <c r="F237" t="s">
        <v>164</v>
      </c>
      <c r="G237" t="s">
        <v>445</v>
      </c>
      <c r="H237" t="s">
        <v>446</v>
      </c>
      <c r="I237" s="3" t="s">
        <v>447</v>
      </c>
      <c r="J237" t="s">
        <v>20</v>
      </c>
      <c r="K237">
        <v>9.1</v>
      </c>
      <c r="L237" t="s">
        <v>448</v>
      </c>
      <c r="M237" t="s">
        <v>723</v>
      </c>
      <c r="N237" t="s">
        <v>681</v>
      </c>
      <c r="R237">
        <v>20</v>
      </c>
      <c r="S237">
        <v>6</v>
      </c>
      <c r="T237">
        <v>2020</v>
      </c>
      <c r="V237">
        <v>46.6</v>
      </c>
      <c r="W237">
        <v>30.8</v>
      </c>
      <c r="X237" s="3"/>
    </row>
    <row r="238" spans="2:24" x14ac:dyDescent="0.25">
      <c r="B238">
        <v>2024</v>
      </c>
      <c r="C238" s="2">
        <f t="shared" si="31"/>
        <v>132</v>
      </c>
      <c r="D238" t="str">
        <f t="shared" si="32"/>
        <v>UTKDGL2024_00132</v>
      </c>
      <c r="E238" t="s">
        <v>151</v>
      </c>
      <c r="F238" t="s">
        <v>449</v>
      </c>
      <c r="G238" t="s">
        <v>450</v>
      </c>
      <c r="H238" t="s">
        <v>451</v>
      </c>
      <c r="I238" s="3" t="s">
        <v>452</v>
      </c>
      <c r="J238" t="s">
        <v>20</v>
      </c>
      <c r="K238">
        <v>7.9</v>
      </c>
      <c r="L238" t="s">
        <v>453</v>
      </c>
      <c r="M238" t="s">
        <v>723</v>
      </c>
      <c r="N238" t="s">
        <v>681</v>
      </c>
      <c r="R238">
        <v>4</v>
      </c>
      <c r="S238">
        <v>5</v>
      </c>
      <c r="T238">
        <v>2022</v>
      </c>
      <c r="V238">
        <v>46.6</v>
      </c>
      <c r="W238">
        <v>30.8</v>
      </c>
      <c r="X238" s="3"/>
    </row>
    <row r="239" spans="2:24" x14ac:dyDescent="0.25">
      <c r="B239">
        <v>2025</v>
      </c>
      <c r="C239" s="2">
        <f t="shared" si="31"/>
        <v>1</v>
      </c>
      <c r="D239" t="str">
        <f t="shared" si="32"/>
        <v>UTKDGL2025_001</v>
      </c>
      <c r="E239" t="s">
        <v>151</v>
      </c>
      <c r="F239" t="s">
        <v>454</v>
      </c>
      <c r="G239" t="s">
        <v>455</v>
      </c>
      <c r="H239" t="s">
        <v>456</v>
      </c>
      <c r="I239" s="3" t="s">
        <v>457</v>
      </c>
      <c r="J239" t="s">
        <v>20</v>
      </c>
      <c r="K239">
        <v>23.2</v>
      </c>
      <c r="L239" t="s">
        <v>415</v>
      </c>
      <c r="M239" t="s">
        <v>723</v>
      </c>
      <c r="N239" t="s">
        <v>720</v>
      </c>
      <c r="R239">
        <v>1</v>
      </c>
      <c r="S239">
        <v>10</v>
      </c>
      <c r="T239">
        <v>2025</v>
      </c>
      <c r="V239">
        <v>35.79</v>
      </c>
      <c r="W239">
        <v>-83.97</v>
      </c>
      <c r="X239" s="3"/>
    </row>
    <row r="240" spans="2:24" x14ac:dyDescent="0.25">
      <c r="B240">
        <v>2025</v>
      </c>
      <c r="C240" s="2">
        <f t="shared" si="31"/>
        <v>2</v>
      </c>
      <c r="D240" t="str">
        <f t="shared" si="32"/>
        <v>UTKDGL2025_002</v>
      </c>
      <c r="E240" t="s">
        <v>151</v>
      </c>
      <c r="F240" t="s">
        <v>454</v>
      </c>
      <c r="G240" t="s">
        <v>455</v>
      </c>
      <c r="H240" t="s">
        <v>456</v>
      </c>
      <c r="I240" s="3" t="s">
        <v>457</v>
      </c>
      <c r="J240" t="s">
        <v>20</v>
      </c>
      <c r="K240">
        <v>23.2</v>
      </c>
      <c r="L240" t="s">
        <v>415</v>
      </c>
      <c r="M240" t="s">
        <v>723</v>
      </c>
      <c r="N240" t="s">
        <v>720</v>
      </c>
      <c r="R240">
        <v>1</v>
      </c>
      <c r="S240">
        <v>10</v>
      </c>
      <c r="T240">
        <v>2025</v>
      </c>
      <c r="V240">
        <v>35.79</v>
      </c>
      <c r="W240">
        <v>-83.97</v>
      </c>
      <c r="X240" s="3"/>
    </row>
    <row r="241" spans="2:24" x14ac:dyDescent="0.25">
      <c r="B241">
        <v>2025</v>
      </c>
      <c r="C241" s="2">
        <f t="shared" si="31"/>
        <v>3</v>
      </c>
      <c r="D241" t="str">
        <f t="shared" si="32"/>
        <v>UTKDGL2025_003</v>
      </c>
      <c r="E241" t="s">
        <v>458</v>
      </c>
      <c r="F241" t="s">
        <v>459</v>
      </c>
      <c r="G241" t="s">
        <v>460</v>
      </c>
      <c r="H241" t="s">
        <v>461</v>
      </c>
      <c r="I241" s="3" t="s">
        <v>462</v>
      </c>
      <c r="J241" t="s">
        <v>20</v>
      </c>
      <c r="K241">
        <v>14.7</v>
      </c>
      <c r="L241" t="s">
        <v>415</v>
      </c>
      <c r="M241" t="s">
        <v>723</v>
      </c>
      <c r="N241" t="s">
        <v>720</v>
      </c>
      <c r="R241">
        <v>13</v>
      </c>
      <c r="S241">
        <v>10</v>
      </c>
      <c r="T241">
        <v>2025</v>
      </c>
      <c r="V241">
        <v>35.948999999999998</v>
      </c>
      <c r="W241">
        <v>-84.100999999999999</v>
      </c>
      <c r="X241" s="3"/>
    </row>
    <row r="242" spans="2:24" x14ac:dyDescent="0.25">
      <c r="B242">
        <v>2025</v>
      </c>
      <c r="C242" s="2">
        <f t="shared" si="31"/>
        <v>4</v>
      </c>
      <c r="D242" t="str">
        <f t="shared" si="32"/>
        <v>UTKDGL2025_004</v>
      </c>
      <c r="E242" t="s">
        <v>463</v>
      </c>
      <c r="F242" t="s">
        <v>464</v>
      </c>
      <c r="G242" t="s">
        <v>465</v>
      </c>
      <c r="H242" t="s">
        <v>466</v>
      </c>
      <c r="I242" s="3" t="s">
        <v>467</v>
      </c>
      <c r="J242" t="s">
        <v>20</v>
      </c>
      <c r="K242">
        <v>1405.4</v>
      </c>
      <c r="L242" t="s">
        <v>415</v>
      </c>
      <c r="M242" t="s">
        <v>723</v>
      </c>
      <c r="N242" t="s">
        <v>681</v>
      </c>
      <c r="R242">
        <v>26</v>
      </c>
      <c r="S242">
        <v>9</v>
      </c>
      <c r="T242">
        <v>2025</v>
      </c>
      <c r="X242" s="3"/>
    </row>
    <row r="243" spans="2:24" x14ac:dyDescent="0.25">
      <c r="B243">
        <v>2025</v>
      </c>
      <c r="C243" s="2">
        <f t="shared" si="31"/>
        <v>5</v>
      </c>
      <c r="D243" t="str">
        <f t="shared" si="32"/>
        <v>UTKDGL2025_005</v>
      </c>
      <c r="E243" t="s">
        <v>7</v>
      </c>
      <c r="F243" t="s">
        <v>100</v>
      </c>
      <c r="G243" t="s">
        <v>468</v>
      </c>
      <c r="H243" t="s">
        <v>469</v>
      </c>
      <c r="I243" s="3" t="s">
        <v>470</v>
      </c>
      <c r="J243" t="s">
        <v>20</v>
      </c>
      <c r="K243">
        <v>383.7</v>
      </c>
      <c r="L243" t="s">
        <v>471</v>
      </c>
      <c r="M243" t="s">
        <v>723</v>
      </c>
      <c r="N243" t="s">
        <v>720</v>
      </c>
      <c r="S243">
        <v>7</v>
      </c>
      <c r="T243">
        <v>2012</v>
      </c>
      <c r="V243">
        <v>46.45</v>
      </c>
      <c r="W243">
        <v>-91.91</v>
      </c>
      <c r="X243" s="3"/>
    </row>
    <row r="244" spans="2:24" x14ac:dyDescent="0.25">
      <c r="B244">
        <v>2025</v>
      </c>
      <c r="C244" s="2">
        <f t="shared" si="31"/>
        <v>6</v>
      </c>
      <c r="D244" t="str">
        <f t="shared" si="32"/>
        <v>UTKDGL2025_006</v>
      </c>
      <c r="E244" t="s">
        <v>160</v>
      </c>
      <c r="F244" t="s">
        <v>411</v>
      </c>
      <c r="G244" t="s">
        <v>472</v>
      </c>
      <c r="H244" t="s">
        <v>473</v>
      </c>
      <c r="I244" s="3" t="s">
        <v>474</v>
      </c>
      <c r="J244" t="s">
        <v>20</v>
      </c>
      <c r="K244">
        <v>41.9</v>
      </c>
      <c r="L244" t="s">
        <v>415</v>
      </c>
      <c r="M244" t="s">
        <v>723</v>
      </c>
      <c r="N244" t="s">
        <v>720</v>
      </c>
      <c r="R244">
        <v>1</v>
      </c>
      <c r="S244">
        <v>10</v>
      </c>
      <c r="T244">
        <v>2025</v>
      </c>
      <c r="V244">
        <v>35.94</v>
      </c>
      <c r="W244">
        <v>-83.92</v>
      </c>
      <c r="X244" s="3"/>
    </row>
    <row r="245" spans="2:24" x14ac:dyDescent="0.25">
      <c r="B245">
        <v>2025</v>
      </c>
      <c r="C245" s="2">
        <f t="shared" si="31"/>
        <v>7</v>
      </c>
      <c r="D245" t="str">
        <f t="shared" si="32"/>
        <v>UTKDGL2025_007</v>
      </c>
      <c r="E245" t="s">
        <v>151</v>
      </c>
      <c r="F245" t="s">
        <v>475</v>
      </c>
      <c r="G245" t="s">
        <v>476</v>
      </c>
      <c r="H245" t="s">
        <v>477</v>
      </c>
      <c r="I245" s="3" t="s">
        <v>478</v>
      </c>
      <c r="J245" t="s">
        <v>20</v>
      </c>
      <c r="K245">
        <v>22.7</v>
      </c>
      <c r="L245" t="s">
        <v>415</v>
      </c>
      <c r="M245" t="s">
        <v>723</v>
      </c>
      <c r="N245" t="s">
        <v>720</v>
      </c>
      <c r="R245">
        <v>1</v>
      </c>
      <c r="S245">
        <v>10</v>
      </c>
      <c r="T245">
        <v>2025</v>
      </c>
      <c r="V245">
        <v>35.94</v>
      </c>
      <c r="W245">
        <v>-83.95</v>
      </c>
      <c r="X245" s="3"/>
    </row>
    <row r="246" spans="2:24" x14ac:dyDescent="0.25">
      <c r="B246">
        <v>2025</v>
      </c>
      <c r="C246" s="2">
        <f t="shared" si="31"/>
        <v>8</v>
      </c>
      <c r="D246" t="str">
        <f t="shared" si="32"/>
        <v>UTKDGL2025_008</v>
      </c>
      <c r="E246" t="s">
        <v>7</v>
      </c>
      <c r="F246" t="s">
        <v>166</v>
      </c>
      <c r="G246" t="s">
        <v>167</v>
      </c>
      <c r="H246" t="s">
        <v>168</v>
      </c>
      <c r="I246" s="3" t="s">
        <v>479</v>
      </c>
      <c r="J246" t="s">
        <v>10</v>
      </c>
      <c r="K246">
        <v>43.7</v>
      </c>
      <c r="L246" t="s">
        <v>480</v>
      </c>
      <c r="M246" t="s">
        <v>723</v>
      </c>
      <c r="N246" t="s">
        <v>681</v>
      </c>
      <c r="R246">
        <v>10</v>
      </c>
      <c r="S246">
        <v>10</v>
      </c>
      <c r="T246">
        <v>2025</v>
      </c>
      <c r="X246" s="3"/>
    </row>
    <row r="247" spans="2:24" ht="15.75" x14ac:dyDescent="0.25">
      <c r="B247">
        <v>2025</v>
      </c>
      <c r="C247" s="2">
        <f t="shared" si="31"/>
        <v>9</v>
      </c>
      <c r="D247" t="str">
        <f t="shared" si="32"/>
        <v>UTKDGL2025_009</v>
      </c>
      <c r="F247" t="s">
        <v>459</v>
      </c>
      <c r="G247" t="s">
        <v>460</v>
      </c>
      <c r="H247" t="s">
        <v>461</v>
      </c>
      <c r="I247" s="15" t="s">
        <v>462</v>
      </c>
      <c r="J247" s="15" t="s">
        <v>20</v>
      </c>
      <c r="K247" s="15" t="s">
        <v>702</v>
      </c>
      <c r="L247" t="s">
        <v>415</v>
      </c>
      <c r="M247" t="s">
        <v>723</v>
      </c>
      <c r="N247" t="s">
        <v>720</v>
      </c>
      <c r="R247">
        <v>13</v>
      </c>
      <c r="S247">
        <v>10</v>
      </c>
      <c r="T247">
        <v>2025</v>
      </c>
      <c r="V247">
        <v>35.948999999999998</v>
      </c>
      <c r="W247">
        <v>-84.100999999999999</v>
      </c>
      <c r="X247" s="15"/>
    </row>
    <row r="248" spans="2:24" ht="15.75" x14ac:dyDescent="0.25">
      <c r="B248">
        <v>2025</v>
      </c>
      <c r="C248" s="2">
        <f t="shared" si="31"/>
        <v>10</v>
      </c>
      <c r="D248" t="str">
        <f t="shared" si="32"/>
        <v>UTKDGL2025_0010</v>
      </c>
      <c r="E248" s="15" t="s">
        <v>7</v>
      </c>
      <c r="F248" t="s">
        <v>16</v>
      </c>
      <c r="G248" t="s">
        <v>78</v>
      </c>
      <c r="H248" t="s">
        <v>696</v>
      </c>
      <c r="I248" s="15" t="s">
        <v>682</v>
      </c>
      <c r="J248" t="s">
        <v>20</v>
      </c>
      <c r="K248" s="15" t="s">
        <v>703</v>
      </c>
      <c r="L248" t="s">
        <v>716</v>
      </c>
      <c r="M248" t="s">
        <v>723</v>
      </c>
      <c r="N248" s="15" t="s">
        <v>721</v>
      </c>
      <c r="O248" s="15"/>
    </row>
    <row r="249" spans="2:24" ht="15.75" x14ac:dyDescent="0.25">
      <c r="B249">
        <v>2025</v>
      </c>
      <c r="C249" s="2">
        <f t="shared" si="31"/>
        <v>11</v>
      </c>
      <c r="D249" t="str">
        <f t="shared" si="32"/>
        <v>UTKDGL2025_0011</v>
      </c>
      <c r="E249" s="15" t="s">
        <v>7</v>
      </c>
      <c r="F249" t="s">
        <v>166</v>
      </c>
      <c r="G249" t="s">
        <v>697</v>
      </c>
      <c r="H249" t="s">
        <v>698</v>
      </c>
      <c r="I249" s="15" t="s">
        <v>683</v>
      </c>
      <c r="J249" t="s">
        <v>20</v>
      </c>
      <c r="K249" s="15" t="s">
        <v>704</v>
      </c>
      <c r="L249" t="s">
        <v>716</v>
      </c>
      <c r="M249" t="s">
        <v>723</v>
      </c>
      <c r="N249" s="15" t="s">
        <v>721</v>
      </c>
      <c r="O249" s="15"/>
    </row>
    <row r="250" spans="2:24" ht="15.75" x14ac:dyDescent="0.25">
      <c r="B250">
        <v>2025</v>
      </c>
      <c r="C250" s="2">
        <f t="shared" si="31"/>
        <v>12</v>
      </c>
      <c r="D250" t="str">
        <f t="shared" si="32"/>
        <v>UTKDGL2025_0012</v>
      </c>
      <c r="E250" s="15" t="s">
        <v>7</v>
      </c>
      <c r="F250" t="s">
        <v>166</v>
      </c>
      <c r="G250" t="s">
        <v>697</v>
      </c>
      <c r="H250" t="s">
        <v>698</v>
      </c>
      <c r="I250" s="15" t="s">
        <v>684</v>
      </c>
      <c r="J250" t="s">
        <v>20</v>
      </c>
      <c r="K250" s="15" t="s">
        <v>705</v>
      </c>
      <c r="L250" t="s">
        <v>716</v>
      </c>
      <c r="M250" t="s">
        <v>723</v>
      </c>
      <c r="N250" s="15" t="s">
        <v>721</v>
      </c>
      <c r="O250" s="15"/>
    </row>
    <row r="251" spans="2:24" ht="15.75" x14ac:dyDescent="0.25">
      <c r="B251">
        <v>2025</v>
      </c>
      <c r="C251" s="2">
        <f t="shared" si="31"/>
        <v>13</v>
      </c>
      <c r="D251" t="str">
        <f t="shared" si="32"/>
        <v>UTKDGL2025_0013</v>
      </c>
      <c r="E251" s="15" t="s">
        <v>7</v>
      </c>
      <c r="F251" t="s">
        <v>16</v>
      </c>
      <c r="G251" t="s">
        <v>78</v>
      </c>
      <c r="H251" t="s">
        <v>699</v>
      </c>
      <c r="I251" s="15" t="s">
        <v>685</v>
      </c>
      <c r="J251" s="15" t="s">
        <v>15</v>
      </c>
      <c r="K251" s="15" t="s">
        <v>706</v>
      </c>
      <c r="L251" t="s">
        <v>716</v>
      </c>
      <c r="M251" t="s">
        <v>723</v>
      </c>
      <c r="N251" s="15" t="s">
        <v>721</v>
      </c>
      <c r="O251" s="15"/>
    </row>
    <row r="252" spans="2:24" ht="15.75" x14ac:dyDescent="0.25">
      <c r="B252">
        <v>2025</v>
      </c>
      <c r="C252" s="2">
        <f t="shared" si="31"/>
        <v>14</v>
      </c>
      <c r="D252" t="str">
        <f t="shared" si="32"/>
        <v>UTKDGL2025_0014</v>
      </c>
      <c r="E252" s="15" t="s">
        <v>7</v>
      </c>
      <c r="F252" t="s">
        <v>16</v>
      </c>
      <c r="G252" t="s">
        <v>78</v>
      </c>
      <c r="H252" t="s">
        <v>700</v>
      </c>
      <c r="I252" s="15" t="s">
        <v>686</v>
      </c>
      <c r="J252" t="s">
        <v>20</v>
      </c>
      <c r="K252" s="15" t="s">
        <v>707</v>
      </c>
      <c r="L252" t="s">
        <v>716</v>
      </c>
      <c r="M252" t="s">
        <v>723</v>
      </c>
      <c r="N252" s="15" t="s">
        <v>721</v>
      </c>
      <c r="O252" s="15"/>
    </row>
    <row r="253" spans="2:24" ht="15.75" x14ac:dyDescent="0.25">
      <c r="B253">
        <v>2025</v>
      </c>
      <c r="C253" s="2">
        <f t="shared" si="31"/>
        <v>15</v>
      </c>
      <c r="D253" t="str">
        <f t="shared" si="32"/>
        <v>UTKDGL2025_0015</v>
      </c>
      <c r="E253" s="15" t="s">
        <v>7</v>
      </c>
      <c r="F253" t="s">
        <v>16</v>
      </c>
      <c r="G253" t="s">
        <v>78</v>
      </c>
      <c r="H253" t="s">
        <v>700</v>
      </c>
      <c r="I253" s="15" t="s">
        <v>687</v>
      </c>
      <c r="J253" t="s">
        <v>20</v>
      </c>
      <c r="K253" s="15" t="s">
        <v>707</v>
      </c>
      <c r="L253" t="s">
        <v>716</v>
      </c>
      <c r="M253" t="s">
        <v>723</v>
      </c>
      <c r="N253" s="15" t="s">
        <v>721</v>
      </c>
      <c r="O253" s="15"/>
    </row>
    <row r="254" spans="2:24" ht="15.75" x14ac:dyDescent="0.25">
      <c r="B254">
        <v>2025</v>
      </c>
      <c r="C254" s="2">
        <f t="shared" si="31"/>
        <v>16</v>
      </c>
      <c r="D254" t="str">
        <f t="shared" si="32"/>
        <v>UTKDGL2025_0016</v>
      </c>
      <c r="E254" s="15" t="s">
        <v>7</v>
      </c>
      <c r="F254" t="s">
        <v>97</v>
      </c>
      <c r="G254" t="s">
        <v>98</v>
      </c>
      <c r="H254" t="s">
        <v>701</v>
      </c>
      <c r="I254" s="15" t="s">
        <v>688</v>
      </c>
      <c r="J254" t="s">
        <v>20</v>
      </c>
      <c r="K254" s="15" t="s">
        <v>708</v>
      </c>
      <c r="L254" t="s">
        <v>716</v>
      </c>
      <c r="M254" t="s">
        <v>723</v>
      </c>
      <c r="N254" s="15" t="s">
        <v>721</v>
      </c>
      <c r="O254" s="15"/>
    </row>
    <row r="255" spans="2:24" ht="15.75" x14ac:dyDescent="0.25">
      <c r="B255">
        <v>2025</v>
      </c>
      <c r="C255" s="2">
        <f t="shared" si="31"/>
        <v>17</v>
      </c>
      <c r="D255" t="str">
        <f t="shared" si="32"/>
        <v>UTKDGL2025_0017</v>
      </c>
      <c r="E255" s="15" t="s">
        <v>7</v>
      </c>
      <c r="F255" t="s">
        <v>97</v>
      </c>
      <c r="G255" t="s">
        <v>98</v>
      </c>
      <c r="H255" t="s">
        <v>701</v>
      </c>
      <c r="I255" s="15" t="s">
        <v>689</v>
      </c>
      <c r="J255" t="s">
        <v>20</v>
      </c>
      <c r="K255" s="15" t="s">
        <v>709</v>
      </c>
      <c r="L255" t="s">
        <v>716</v>
      </c>
      <c r="M255" t="s">
        <v>723</v>
      </c>
      <c r="N255" s="15" t="s">
        <v>721</v>
      </c>
      <c r="O255" s="15"/>
    </row>
    <row r="256" spans="2:24" ht="15.75" x14ac:dyDescent="0.25">
      <c r="B256">
        <v>2025</v>
      </c>
      <c r="C256" s="2">
        <f t="shared" si="31"/>
        <v>18</v>
      </c>
      <c r="D256" t="str">
        <f t="shared" si="32"/>
        <v>UTKDGL2025_0018</v>
      </c>
      <c r="E256" s="15" t="s">
        <v>7</v>
      </c>
      <c r="F256" t="s">
        <v>97</v>
      </c>
      <c r="G256" t="s">
        <v>98</v>
      </c>
      <c r="H256" t="s">
        <v>701</v>
      </c>
      <c r="I256" s="15" t="s">
        <v>690</v>
      </c>
      <c r="J256" t="s">
        <v>20</v>
      </c>
      <c r="K256" s="15" t="s">
        <v>710</v>
      </c>
      <c r="L256" t="s">
        <v>716</v>
      </c>
      <c r="M256" t="s">
        <v>723</v>
      </c>
      <c r="N256" s="15" t="s">
        <v>721</v>
      </c>
      <c r="O256" s="15"/>
    </row>
    <row r="257" spans="2:24" ht="15.75" x14ac:dyDescent="0.25">
      <c r="B257">
        <v>2025</v>
      </c>
      <c r="C257" s="2">
        <f t="shared" si="31"/>
        <v>19</v>
      </c>
      <c r="D257" t="str">
        <f t="shared" si="32"/>
        <v>UTKDGL2025_0019</v>
      </c>
      <c r="E257" s="15" t="s">
        <v>7</v>
      </c>
      <c r="F257" t="s">
        <v>16</v>
      </c>
      <c r="G257" t="s">
        <v>78</v>
      </c>
      <c r="H257" t="s">
        <v>149</v>
      </c>
      <c r="I257" s="15" t="s">
        <v>691</v>
      </c>
      <c r="J257" s="15" t="s">
        <v>10</v>
      </c>
      <c r="K257" s="15" t="s">
        <v>711</v>
      </c>
      <c r="L257" t="s">
        <v>717</v>
      </c>
      <c r="M257" t="s">
        <v>723</v>
      </c>
      <c r="N257" s="15" t="s">
        <v>720</v>
      </c>
      <c r="O257" s="15"/>
      <c r="Q257">
        <v>10</v>
      </c>
      <c r="R257">
        <v>4</v>
      </c>
      <c r="S257">
        <v>2021</v>
      </c>
      <c r="V257">
        <v>35.884</v>
      </c>
      <c r="W257">
        <v>-83.924999999999997</v>
      </c>
      <c r="X257" s="15"/>
    </row>
    <row r="258" spans="2:24" ht="15.75" x14ac:dyDescent="0.25">
      <c r="B258">
        <v>2025</v>
      </c>
      <c r="C258" s="2">
        <f t="shared" si="31"/>
        <v>20</v>
      </c>
      <c r="D258" t="str">
        <f t="shared" si="32"/>
        <v>UTKDGL2025_0020</v>
      </c>
      <c r="E258" s="15" t="s">
        <v>7</v>
      </c>
      <c r="F258" t="s">
        <v>16</v>
      </c>
      <c r="G258" t="s">
        <v>78</v>
      </c>
      <c r="H258" t="s">
        <v>140</v>
      </c>
      <c r="I258" s="15" t="s">
        <v>692</v>
      </c>
      <c r="J258" s="15" t="s">
        <v>10</v>
      </c>
      <c r="K258" s="15" t="s">
        <v>712</v>
      </c>
      <c r="L258" t="s">
        <v>717</v>
      </c>
      <c r="M258" t="s">
        <v>723</v>
      </c>
      <c r="N258" s="15" t="s">
        <v>720</v>
      </c>
      <c r="O258" s="15"/>
      <c r="Q258">
        <v>9</v>
      </c>
      <c r="R258">
        <v>1</v>
      </c>
      <c r="S258">
        <v>2022</v>
      </c>
      <c r="V258">
        <v>35.884</v>
      </c>
      <c r="W258">
        <v>-83.924999999999997</v>
      </c>
      <c r="X258" s="15"/>
    </row>
    <row r="259" spans="2:24" ht="15.75" x14ac:dyDescent="0.25">
      <c r="B259">
        <v>2025</v>
      </c>
      <c r="C259" s="2">
        <f t="shared" si="31"/>
        <v>21</v>
      </c>
      <c r="D259" t="str">
        <f t="shared" si="32"/>
        <v>UTKDGL2025_0021</v>
      </c>
      <c r="E259" s="15" t="s">
        <v>7</v>
      </c>
      <c r="F259" t="s">
        <v>16</v>
      </c>
      <c r="G259" t="s">
        <v>78</v>
      </c>
      <c r="H259" t="s">
        <v>140</v>
      </c>
      <c r="I259" s="15" t="s">
        <v>693</v>
      </c>
      <c r="J259" s="15" t="s">
        <v>10</v>
      </c>
      <c r="K259" s="15" t="s">
        <v>713</v>
      </c>
      <c r="L259" t="s">
        <v>718</v>
      </c>
      <c r="M259" t="s">
        <v>723</v>
      </c>
      <c r="N259" s="15" t="s">
        <v>720</v>
      </c>
      <c r="O259" s="15"/>
      <c r="Q259">
        <v>7</v>
      </c>
      <c r="R259">
        <v>20</v>
      </c>
      <c r="S259">
        <v>2021</v>
      </c>
      <c r="V259">
        <v>35.884</v>
      </c>
      <c r="W259">
        <v>-83.926000000000002</v>
      </c>
      <c r="X259" s="15"/>
    </row>
    <row r="260" spans="2:24" ht="15.75" x14ac:dyDescent="0.25">
      <c r="B260">
        <v>2025</v>
      </c>
      <c r="C260" s="2">
        <f t="shared" ref="C260:C261" si="33">IF(B260=B259,C259+1,1)</f>
        <v>22</v>
      </c>
      <c r="D260" t="str">
        <f t="shared" ref="D260:D261" si="34">A$2&amp;B260&amp;"_00"&amp;C260</f>
        <v>UTKDGL2025_0022</v>
      </c>
      <c r="E260" s="15" t="s">
        <v>7</v>
      </c>
      <c r="F260" t="s">
        <v>16</v>
      </c>
      <c r="G260" t="s">
        <v>78</v>
      </c>
      <c r="H260" t="s">
        <v>32</v>
      </c>
      <c r="I260" s="15" t="s">
        <v>694</v>
      </c>
      <c r="J260" s="15" t="s">
        <v>15</v>
      </c>
      <c r="K260" s="15" t="s">
        <v>714</v>
      </c>
      <c r="L260" t="s">
        <v>717</v>
      </c>
      <c r="M260" t="s">
        <v>723</v>
      </c>
      <c r="N260" s="15" t="s">
        <v>720</v>
      </c>
      <c r="O260" s="15"/>
      <c r="Q260">
        <v>8</v>
      </c>
      <c r="R260">
        <v>9</v>
      </c>
      <c r="S260">
        <v>2022</v>
      </c>
      <c r="X260" s="15"/>
    </row>
    <row r="261" spans="2:24" ht="15.75" x14ac:dyDescent="0.25">
      <c r="B261">
        <v>2025</v>
      </c>
      <c r="C261" s="2">
        <f t="shared" si="33"/>
        <v>23</v>
      </c>
      <c r="D261" t="str">
        <f t="shared" si="34"/>
        <v>UTKDGL2025_0023</v>
      </c>
      <c r="E261" s="15" t="s">
        <v>7</v>
      </c>
      <c r="F261" t="s">
        <v>16</v>
      </c>
      <c r="G261" t="s">
        <v>78</v>
      </c>
      <c r="H261" t="s">
        <v>32</v>
      </c>
      <c r="I261" s="15" t="s">
        <v>695</v>
      </c>
      <c r="J261" s="15" t="s">
        <v>15</v>
      </c>
      <c r="K261" s="15" t="s">
        <v>715</v>
      </c>
      <c r="L261" t="s">
        <v>719</v>
      </c>
      <c r="M261" t="s">
        <v>723</v>
      </c>
      <c r="N261" s="15" t="s">
        <v>720</v>
      </c>
      <c r="O261" s="15"/>
      <c r="Q261">
        <v>9</v>
      </c>
      <c r="R261">
        <v>26</v>
      </c>
      <c r="S261">
        <v>2022</v>
      </c>
      <c r="X261" s="15"/>
    </row>
    <row r="262" spans="2:24" x14ac:dyDescent="0.25">
      <c r="C262" s="2"/>
    </row>
    <row r="263" spans="2:24" x14ac:dyDescent="0.25">
      <c r="C263" s="2"/>
    </row>
    <row r="264" spans="2:24" x14ac:dyDescent="0.25">
      <c r="C264" s="2"/>
    </row>
    <row r="265" spans="2:24" x14ac:dyDescent="0.25">
      <c r="C265" s="2"/>
    </row>
    <row r="266" spans="2:24" x14ac:dyDescent="0.25">
      <c r="C266" s="2"/>
    </row>
    <row r="267" spans="2:24" x14ac:dyDescent="0.25">
      <c r="C267" s="2"/>
    </row>
    <row r="268" spans="2:24" x14ac:dyDescent="0.25">
      <c r="C268" s="2"/>
    </row>
    <row r="269" spans="2:24" x14ac:dyDescent="0.25">
      <c r="C269" s="2"/>
    </row>
    <row r="270" spans="2:24" x14ac:dyDescent="0.25">
      <c r="C270" s="2"/>
    </row>
    <row r="271" spans="2:24" x14ac:dyDescent="0.25">
      <c r="C271" s="2"/>
    </row>
    <row r="272" spans="2:24" x14ac:dyDescent="0.25">
      <c r="C272" s="2"/>
    </row>
    <row r="273" spans="3:3" x14ac:dyDescent="0.25">
      <c r="C273" s="2"/>
    </row>
    <row r="274" spans="3:3" x14ac:dyDescent="0.25">
      <c r="C274" s="2"/>
    </row>
    <row r="275" spans="3:3" x14ac:dyDescent="0.25">
      <c r="C275" s="2"/>
    </row>
    <row r="276" spans="3:3" x14ac:dyDescent="0.25">
      <c r="C276" s="2"/>
    </row>
    <row r="277" spans="3:3" x14ac:dyDescent="0.25">
      <c r="C277" s="2"/>
    </row>
    <row r="278" spans="3:3" x14ac:dyDescent="0.25">
      <c r="C278" s="2"/>
    </row>
    <row r="279" spans="3:3" x14ac:dyDescent="0.25">
      <c r="C279" s="2"/>
    </row>
    <row r="280" spans="3:3" x14ac:dyDescent="0.25">
      <c r="C280" s="2"/>
    </row>
    <row r="281" spans="3:3" x14ac:dyDescent="0.25">
      <c r="C281" s="2"/>
    </row>
    <row r="282" spans="3:3" x14ac:dyDescent="0.25">
      <c r="C282" s="2"/>
    </row>
    <row r="283" spans="3:3" x14ac:dyDescent="0.25">
      <c r="C283" s="2"/>
    </row>
    <row r="284" spans="3:3" x14ac:dyDescent="0.25">
      <c r="C284" s="2"/>
    </row>
    <row r="285" spans="3:3" x14ac:dyDescent="0.25">
      <c r="C285" s="2"/>
    </row>
    <row r="286" spans="3:3" x14ac:dyDescent="0.25">
      <c r="C286" s="2"/>
    </row>
    <row r="287" spans="3:3" x14ac:dyDescent="0.25">
      <c r="C287" s="2"/>
    </row>
    <row r="288" spans="3:3" x14ac:dyDescent="0.25">
      <c r="C288" s="2"/>
    </row>
    <row r="289" spans="3:3" x14ac:dyDescent="0.25">
      <c r="C289" s="2"/>
    </row>
    <row r="290" spans="3:3" x14ac:dyDescent="0.25">
      <c r="C290" s="2"/>
    </row>
    <row r="291" spans="3:3" x14ac:dyDescent="0.25">
      <c r="C291" s="2"/>
    </row>
    <row r="292" spans="3:3" x14ac:dyDescent="0.25">
      <c r="C292" s="2"/>
    </row>
    <row r="293" spans="3:3" x14ac:dyDescent="0.25">
      <c r="C293" s="2"/>
    </row>
    <row r="294" spans="3:3" x14ac:dyDescent="0.25">
      <c r="C294" s="2"/>
    </row>
    <row r="295" spans="3:3" x14ac:dyDescent="0.25">
      <c r="C295" s="2"/>
    </row>
    <row r="296" spans="3:3" x14ac:dyDescent="0.25">
      <c r="C296" s="2"/>
    </row>
    <row r="297" spans="3:3" x14ac:dyDescent="0.25">
      <c r="C297" s="2"/>
    </row>
    <row r="298" spans="3:3" x14ac:dyDescent="0.25">
      <c r="C298" s="2"/>
    </row>
    <row r="299" spans="3:3" x14ac:dyDescent="0.25">
      <c r="C299" s="2"/>
    </row>
    <row r="300" spans="3:3" x14ac:dyDescent="0.25">
      <c r="C300" s="2"/>
    </row>
    <row r="301" spans="3:3" x14ac:dyDescent="0.25">
      <c r="C301" s="2"/>
    </row>
    <row r="302" spans="3:3" x14ac:dyDescent="0.25">
      <c r="C302" s="2"/>
    </row>
    <row r="303" spans="3:3" x14ac:dyDescent="0.25">
      <c r="C303" s="2"/>
    </row>
    <row r="304" spans="3:3" x14ac:dyDescent="0.25">
      <c r="C304" s="2"/>
    </row>
    <row r="305" spans="3:3" x14ac:dyDescent="0.25">
      <c r="C305" s="2"/>
    </row>
    <row r="306" spans="3:3" x14ac:dyDescent="0.25">
      <c r="C306" s="2"/>
    </row>
    <row r="307" spans="3:3" x14ac:dyDescent="0.25">
      <c r="C307" s="2"/>
    </row>
    <row r="308" spans="3:3" x14ac:dyDescent="0.25">
      <c r="C308" s="2"/>
    </row>
    <row r="309" spans="3:3" x14ac:dyDescent="0.25">
      <c r="C309" s="2"/>
    </row>
    <row r="310" spans="3:3" x14ac:dyDescent="0.25">
      <c r="C310" s="2"/>
    </row>
    <row r="311" spans="3:3" x14ac:dyDescent="0.25">
      <c r="C311" s="2"/>
    </row>
    <row r="312" spans="3:3" x14ac:dyDescent="0.25">
      <c r="C312" s="2"/>
    </row>
    <row r="313" spans="3:3" x14ac:dyDescent="0.25">
      <c r="C313" s="2"/>
    </row>
    <row r="314" spans="3:3" x14ac:dyDescent="0.25">
      <c r="C314" s="2"/>
    </row>
    <row r="315" spans="3:3" x14ac:dyDescent="0.25">
      <c r="C315" s="2"/>
    </row>
    <row r="316" spans="3:3" x14ac:dyDescent="0.25">
      <c r="C316" s="2"/>
    </row>
    <row r="317" spans="3:3" x14ac:dyDescent="0.25">
      <c r="C317" s="2"/>
    </row>
    <row r="318" spans="3:3" x14ac:dyDescent="0.25">
      <c r="C3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DE8D-127D-4AE3-BE5A-1229DB4A7B00}">
  <dimension ref="A1:Y261"/>
  <sheetViews>
    <sheetView workbookViewId="0">
      <selection activeCell="O1" sqref="O1"/>
    </sheetView>
  </sheetViews>
  <sheetFormatPr defaultRowHeight="15" x14ac:dyDescent="0.25"/>
  <cols>
    <col min="6" max="6" width="29.42578125" customWidth="1"/>
  </cols>
  <sheetData>
    <row r="1" spans="1:25" x14ac:dyDescent="0.25">
      <c r="B1">
        <v>2023</v>
      </c>
      <c r="C1">
        <v>76</v>
      </c>
      <c r="D1" t="s">
        <v>808</v>
      </c>
      <c r="E1" t="s">
        <v>722</v>
      </c>
      <c r="F1" t="s">
        <v>722</v>
      </c>
      <c r="G1" t="s">
        <v>722</v>
      </c>
      <c r="H1" t="s">
        <v>722</v>
      </c>
      <c r="I1" t="s">
        <v>138</v>
      </c>
      <c r="J1" t="s">
        <v>20</v>
      </c>
      <c r="K1">
        <v>4.5</v>
      </c>
      <c r="L1" t="s">
        <v>11</v>
      </c>
      <c r="M1" t="s">
        <v>723</v>
      </c>
      <c r="N1" t="s">
        <v>720</v>
      </c>
    </row>
    <row r="2" spans="1:25" x14ac:dyDescent="0.25">
      <c r="B2">
        <v>2023</v>
      </c>
      <c r="C2">
        <v>77</v>
      </c>
      <c r="D2" t="s">
        <v>809</v>
      </c>
      <c r="E2" t="s">
        <v>722</v>
      </c>
      <c r="F2" t="s">
        <v>722</v>
      </c>
      <c r="G2" t="s">
        <v>722</v>
      </c>
      <c r="H2" t="s">
        <v>722</v>
      </c>
      <c r="I2" t="s">
        <v>139</v>
      </c>
      <c r="J2" t="s">
        <v>20</v>
      </c>
      <c r="K2">
        <v>0.4</v>
      </c>
      <c r="L2" t="s">
        <v>21</v>
      </c>
      <c r="M2" t="s">
        <v>723</v>
      </c>
      <c r="N2" t="s">
        <v>651</v>
      </c>
    </row>
    <row r="3" spans="1:25" x14ac:dyDescent="0.25">
      <c r="B3">
        <v>2024</v>
      </c>
      <c r="C3">
        <v>23</v>
      </c>
      <c r="D3" t="s">
        <v>860</v>
      </c>
      <c r="E3" t="s">
        <v>7</v>
      </c>
      <c r="F3" t="s">
        <v>225</v>
      </c>
      <c r="G3" t="s">
        <v>226</v>
      </c>
      <c r="H3" t="s">
        <v>188</v>
      </c>
      <c r="I3" t="s">
        <v>722</v>
      </c>
      <c r="J3" t="s">
        <v>20</v>
      </c>
      <c r="K3">
        <v>35.200000000000003</v>
      </c>
      <c r="L3" t="s">
        <v>722</v>
      </c>
      <c r="M3" t="s">
        <v>723</v>
      </c>
      <c r="N3" t="s">
        <v>679</v>
      </c>
      <c r="R3" t="s">
        <v>994</v>
      </c>
      <c r="Y3" t="s">
        <v>1005</v>
      </c>
    </row>
    <row r="4" spans="1:25" x14ac:dyDescent="0.25">
      <c r="B4">
        <v>2024</v>
      </c>
      <c r="C4">
        <v>69</v>
      </c>
      <c r="D4" t="s">
        <v>906</v>
      </c>
      <c r="E4" t="s">
        <v>7</v>
      </c>
      <c r="F4" t="s">
        <v>225</v>
      </c>
      <c r="G4" t="s">
        <v>374</v>
      </c>
      <c r="H4" t="s">
        <v>375</v>
      </c>
      <c r="I4" t="s">
        <v>376</v>
      </c>
      <c r="J4" t="s">
        <v>20</v>
      </c>
      <c r="K4">
        <v>9.8000000000000007</v>
      </c>
      <c r="L4" t="s">
        <v>377</v>
      </c>
      <c r="M4" t="s">
        <v>723</v>
      </c>
      <c r="N4" t="s">
        <v>652</v>
      </c>
      <c r="R4" t="s">
        <v>995</v>
      </c>
      <c r="Y4" t="s">
        <v>1006</v>
      </c>
    </row>
    <row r="5" spans="1:25" x14ac:dyDescent="0.25">
      <c r="B5">
        <v>2024</v>
      </c>
      <c r="C5">
        <v>70</v>
      </c>
      <c r="D5" t="s">
        <v>907</v>
      </c>
      <c r="E5" t="s">
        <v>7</v>
      </c>
      <c r="F5" t="s">
        <v>225</v>
      </c>
      <c r="G5" t="s">
        <v>378</v>
      </c>
      <c r="H5" t="s">
        <v>379</v>
      </c>
      <c r="I5" t="s">
        <v>380</v>
      </c>
      <c r="J5" t="s">
        <v>20</v>
      </c>
      <c r="K5">
        <v>2.6</v>
      </c>
      <c r="L5" t="s">
        <v>377</v>
      </c>
      <c r="M5" t="s">
        <v>723</v>
      </c>
      <c r="N5" t="s">
        <v>652</v>
      </c>
      <c r="R5" t="s">
        <v>995</v>
      </c>
      <c r="Y5" t="s">
        <v>1006</v>
      </c>
    </row>
    <row r="6" spans="1:25" x14ac:dyDescent="0.25">
      <c r="B6">
        <v>2024</v>
      </c>
      <c r="C6">
        <v>28</v>
      </c>
      <c r="D6" t="s">
        <v>865</v>
      </c>
      <c r="E6" t="s">
        <v>7</v>
      </c>
      <c r="F6" t="s">
        <v>8</v>
      </c>
      <c r="G6" t="s">
        <v>236</v>
      </c>
      <c r="H6" t="s">
        <v>237</v>
      </c>
      <c r="I6" t="s">
        <v>238</v>
      </c>
      <c r="J6" t="s">
        <v>20</v>
      </c>
      <c r="K6">
        <v>33.799999999999997</v>
      </c>
      <c r="L6" t="s">
        <v>239</v>
      </c>
      <c r="M6" t="s">
        <v>723</v>
      </c>
      <c r="N6" t="s">
        <v>651</v>
      </c>
      <c r="R6" t="s">
        <v>996</v>
      </c>
      <c r="Y6" t="s">
        <v>1007</v>
      </c>
    </row>
    <row r="7" spans="1:25" x14ac:dyDescent="0.25">
      <c r="B7">
        <v>2024</v>
      </c>
      <c r="C7">
        <v>29</v>
      </c>
      <c r="D7" t="s">
        <v>866</v>
      </c>
      <c r="E7" t="s">
        <v>7</v>
      </c>
      <c r="F7" t="s">
        <v>8</v>
      </c>
      <c r="G7" t="s">
        <v>240</v>
      </c>
      <c r="H7" t="s">
        <v>241</v>
      </c>
      <c r="I7" t="s">
        <v>242</v>
      </c>
      <c r="J7" t="s">
        <v>20</v>
      </c>
      <c r="K7">
        <v>64</v>
      </c>
      <c r="L7" t="s">
        <v>243</v>
      </c>
      <c r="M7" t="s">
        <v>723</v>
      </c>
      <c r="N7" t="s">
        <v>651</v>
      </c>
      <c r="R7" t="s">
        <v>997</v>
      </c>
      <c r="Y7" t="s">
        <v>1008</v>
      </c>
    </row>
    <row r="8" spans="1:25" x14ac:dyDescent="0.25">
      <c r="B8">
        <v>2024</v>
      </c>
      <c r="C8">
        <v>30</v>
      </c>
      <c r="D8" t="s">
        <v>867</v>
      </c>
      <c r="E8" t="s">
        <v>7</v>
      </c>
      <c r="F8" t="s">
        <v>8</v>
      </c>
      <c r="G8" t="s">
        <v>244</v>
      </c>
      <c r="H8" t="s">
        <v>245</v>
      </c>
      <c r="I8" t="s">
        <v>246</v>
      </c>
      <c r="J8" t="s">
        <v>20</v>
      </c>
      <c r="K8">
        <v>2.2999999999999998</v>
      </c>
      <c r="L8" t="s">
        <v>247</v>
      </c>
      <c r="M8" t="s">
        <v>723</v>
      </c>
      <c r="N8" t="s">
        <v>651</v>
      </c>
      <c r="R8" t="s">
        <v>998</v>
      </c>
      <c r="Y8" t="s">
        <v>1009</v>
      </c>
    </row>
    <row r="9" spans="1:25" x14ac:dyDescent="0.25">
      <c r="B9">
        <v>2024</v>
      </c>
      <c r="C9">
        <v>31</v>
      </c>
      <c r="D9" t="s">
        <v>868</v>
      </c>
      <c r="E9" t="s">
        <v>7</v>
      </c>
      <c r="F9" t="s">
        <v>8</v>
      </c>
      <c r="G9" t="s">
        <v>248</v>
      </c>
      <c r="H9" t="s">
        <v>249</v>
      </c>
      <c r="I9" t="s">
        <v>250</v>
      </c>
      <c r="J9" t="s">
        <v>20</v>
      </c>
      <c r="K9">
        <v>2.1</v>
      </c>
      <c r="L9" t="s">
        <v>239</v>
      </c>
      <c r="M9" t="s">
        <v>723</v>
      </c>
      <c r="N9" t="s">
        <v>651</v>
      </c>
      <c r="R9" t="s">
        <v>999</v>
      </c>
      <c r="Y9" t="s">
        <v>1010</v>
      </c>
    </row>
    <row r="10" spans="1:25" x14ac:dyDescent="0.25">
      <c r="B10">
        <v>2024</v>
      </c>
      <c r="C10">
        <v>32</v>
      </c>
      <c r="D10" t="s">
        <v>869</v>
      </c>
      <c r="E10" t="s">
        <v>7</v>
      </c>
      <c r="F10" t="s">
        <v>8</v>
      </c>
      <c r="G10" t="s">
        <v>251</v>
      </c>
      <c r="H10" t="s">
        <v>252</v>
      </c>
      <c r="I10" t="s">
        <v>253</v>
      </c>
      <c r="J10" t="s">
        <v>20</v>
      </c>
      <c r="K10">
        <v>24</v>
      </c>
      <c r="L10" t="s">
        <v>239</v>
      </c>
      <c r="M10" t="s">
        <v>723</v>
      </c>
      <c r="N10" t="s">
        <v>651</v>
      </c>
      <c r="R10" t="s">
        <v>1000</v>
      </c>
      <c r="Y10" t="s">
        <v>1011</v>
      </c>
    </row>
    <row r="11" spans="1:25" x14ac:dyDescent="0.25">
      <c r="A11" t="s">
        <v>481</v>
      </c>
      <c r="B11">
        <v>2023</v>
      </c>
      <c r="C11">
        <v>1</v>
      </c>
      <c r="D11" t="s">
        <v>733</v>
      </c>
      <c r="E11" t="s">
        <v>7</v>
      </c>
      <c r="F11" t="s">
        <v>8</v>
      </c>
      <c r="G11" t="s">
        <v>9</v>
      </c>
      <c r="H11" t="s">
        <v>722</v>
      </c>
      <c r="I11" t="s">
        <v>722</v>
      </c>
      <c r="J11" t="s">
        <v>10</v>
      </c>
      <c r="K11">
        <v>12</v>
      </c>
      <c r="L11" t="s">
        <v>11</v>
      </c>
      <c r="M11" t="s">
        <v>723</v>
      </c>
      <c r="N11" t="s">
        <v>720</v>
      </c>
      <c r="R11" t="s">
        <v>1001</v>
      </c>
      <c r="Y11" t="s">
        <v>1012</v>
      </c>
    </row>
    <row r="12" spans="1:25" x14ac:dyDescent="0.25">
      <c r="B12">
        <v>2023</v>
      </c>
      <c r="C12">
        <v>2</v>
      </c>
      <c r="D12" t="s">
        <v>734</v>
      </c>
      <c r="E12" t="s">
        <v>7</v>
      </c>
      <c r="F12" t="s">
        <v>8</v>
      </c>
      <c r="G12" t="s">
        <v>12</v>
      </c>
      <c r="H12" t="s">
        <v>13</v>
      </c>
      <c r="I12">
        <v>202002872</v>
      </c>
      <c r="J12" t="s">
        <v>10</v>
      </c>
      <c r="K12">
        <v>5.4</v>
      </c>
      <c r="L12" t="s">
        <v>11</v>
      </c>
      <c r="M12" t="s">
        <v>723</v>
      </c>
      <c r="N12" t="s">
        <v>720</v>
      </c>
      <c r="Y12" t="s">
        <v>1013</v>
      </c>
    </row>
    <row r="13" spans="1:25" x14ac:dyDescent="0.25">
      <c r="B13">
        <v>2023</v>
      </c>
      <c r="C13">
        <v>3</v>
      </c>
      <c r="D13" t="s">
        <v>735</v>
      </c>
      <c r="E13" t="s">
        <v>7</v>
      </c>
      <c r="F13" t="s">
        <v>8</v>
      </c>
      <c r="G13" t="s">
        <v>12</v>
      </c>
      <c r="H13" t="s">
        <v>13</v>
      </c>
      <c r="I13" t="s">
        <v>14</v>
      </c>
      <c r="J13" t="s">
        <v>15</v>
      </c>
      <c r="K13">
        <v>1.9</v>
      </c>
      <c r="L13" t="s">
        <v>11</v>
      </c>
      <c r="M13" t="s">
        <v>723</v>
      </c>
      <c r="N13" t="s">
        <v>720</v>
      </c>
      <c r="Y13" t="s">
        <v>1014</v>
      </c>
    </row>
    <row r="14" spans="1:25" x14ac:dyDescent="0.25">
      <c r="B14">
        <v>2024</v>
      </c>
      <c r="C14">
        <v>85</v>
      </c>
      <c r="D14" t="s">
        <v>922</v>
      </c>
      <c r="E14" t="s">
        <v>7</v>
      </c>
      <c r="F14" t="s">
        <v>8</v>
      </c>
      <c r="G14" t="s">
        <v>9</v>
      </c>
      <c r="H14" t="s">
        <v>722</v>
      </c>
      <c r="I14" t="s">
        <v>722</v>
      </c>
      <c r="J14" t="s">
        <v>15</v>
      </c>
      <c r="K14">
        <v>6.7</v>
      </c>
      <c r="L14" t="s">
        <v>11</v>
      </c>
      <c r="M14" t="s">
        <v>723</v>
      </c>
      <c r="N14" t="s">
        <v>720</v>
      </c>
      <c r="Y14" t="s">
        <v>1015</v>
      </c>
    </row>
    <row r="15" spans="1:25" x14ac:dyDescent="0.25">
      <c r="B15">
        <v>2024</v>
      </c>
      <c r="C15">
        <v>86</v>
      </c>
      <c r="D15" t="s">
        <v>923</v>
      </c>
      <c r="E15" t="s">
        <v>7</v>
      </c>
      <c r="F15" t="s">
        <v>8</v>
      </c>
      <c r="G15" t="s">
        <v>9</v>
      </c>
      <c r="H15" t="s">
        <v>722</v>
      </c>
      <c r="I15" t="s">
        <v>722</v>
      </c>
      <c r="J15" t="s">
        <v>10</v>
      </c>
      <c r="K15">
        <v>32.6</v>
      </c>
      <c r="L15" t="s">
        <v>11</v>
      </c>
      <c r="M15" t="s">
        <v>723</v>
      </c>
      <c r="N15" t="s">
        <v>720</v>
      </c>
      <c r="Y15" t="s">
        <v>1015</v>
      </c>
    </row>
    <row r="16" spans="1:25" x14ac:dyDescent="0.25">
      <c r="B16">
        <v>2024</v>
      </c>
      <c r="C16">
        <v>87</v>
      </c>
      <c r="D16" t="s">
        <v>924</v>
      </c>
      <c r="E16" t="s">
        <v>7</v>
      </c>
      <c r="F16" t="s">
        <v>8</v>
      </c>
      <c r="G16" t="s">
        <v>9</v>
      </c>
      <c r="H16" t="s">
        <v>722</v>
      </c>
      <c r="I16" t="s">
        <v>722</v>
      </c>
      <c r="J16" t="s">
        <v>10</v>
      </c>
      <c r="K16">
        <v>26.9</v>
      </c>
      <c r="L16" t="s">
        <v>11</v>
      </c>
      <c r="M16" t="s">
        <v>723</v>
      </c>
      <c r="N16" t="s">
        <v>720</v>
      </c>
      <c r="Y16" t="s">
        <v>1016</v>
      </c>
    </row>
    <row r="17" spans="2:25" x14ac:dyDescent="0.25">
      <c r="B17">
        <v>2024</v>
      </c>
      <c r="C17">
        <v>88</v>
      </c>
      <c r="D17" t="s">
        <v>925</v>
      </c>
      <c r="E17" t="s">
        <v>7</v>
      </c>
      <c r="F17" t="s">
        <v>8</v>
      </c>
      <c r="G17" t="s">
        <v>9</v>
      </c>
      <c r="H17" t="s">
        <v>722</v>
      </c>
      <c r="I17" t="s">
        <v>722</v>
      </c>
      <c r="J17" t="s">
        <v>15</v>
      </c>
      <c r="K17">
        <v>4.8</v>
      </c>
      <c r="L17" t="s">
        <v>11</v>
      </c>
      <c r="M17" t="s">
        <v>723</v>
      </c>
      <c r="N17" t="s">
        <v>720</v>
      </c>
      <c r="Y17" t="s">
        <v>1016</v>
      </c>
    </row>
    <row r="18" spans="2:25" x14ac:dyDescent="0.25">
      <c r="B18">
        <v>2024</v>
      </c>
      <c r="C18">
        <v>24</v>
      </c>
      <c r="D18" t="s">
        <v>861</v>
      </c>
      <c r="E18" t="s">
        <v>7</v>
      </c>
      <c r="F18" t="s">
        <v>227</v>
      </c>
      <c r="G18" t="s">
        <v>228</v>
      </c>
      <c r="H18" t="s">
        <v>229</v>
      </c>
      <c r="I18" t="s">
        <v>722</v>
      </c>
      <c r="J18" t="s">
        <v>20</v>
      </c>
      <c r="K18">
        <v>39</v>
      </c>
      <c r="L18" t="s">
        <v>722</v>
      </c>
      <c r="M18" t="s">
        <v>723</v>
      </c>
      <c r="N18" t="s">
        <v>679</v>
      </c>
      <c r="Y18" t="s">
        <v>1016</v>
      </c>
    </row>
    <row r="19" spans="2:25" x14ac:dyDescent="0.25">
      <c r="B19">
        <v>2024</v>
      </c>
      <c r="C19">
        <v>33</v>
      </c>
      <c r="D19" t="s">
        <v>870</v>
      </c>
      <c r="E19" t="s">
        <v>7</v>
      </c>
      <c r="F19" t="s">
        <v>16</v>
      </c>
      <c r="G19" t="s">
        <v>255</v>
      </c>
      <c r="H19" t="s">
        <v>256</v>
      </c>
      <c r="I19" t="s">
        <v>257</v>
      </c>
      <c r="J19" t="s">
        <v>20</v>
      </c>
      <c r="K19">
        <v>1</v>
      </c>
      <c r="L19" t="s">
        <v>258</v>
      </c>
      <c r="M19" t="s">
        <v>723</v>
      </c>
      <c r="N19" t="s">
        <v>651</v>
      </c>
    </row>
    <row r="20" spans="2:25" x14ac:dyDescent="0.25">
      <c r="B20">
        <v>2024</v>
      </c>
      <c r="C20">
        <v>43</v>
      </c>
      <c r="D20" t="s">
        <v>880</v>
      </c>
      <c r="E20" t="s">
        <v>7</v>
      </c>
      <c r="F20" t="s">
        <v>16</v>
      </c>
      <c r="G20" t="s">
        <v>37</v>
      </c>
      <c r="H20" t="s">
        <v>286</v>
      </c>
      <c r="I20" t="s">
        <v>287</v>
      </c>
      <c r="J20" t="s">
        <v>20</v>
      </c>
      <c r="K20">
        <v>89.5</v>
      </c>
      <c r="L20" t="s">
        <v>288</v>
      </c>
      <c r="M20" t="s">
        <v>723</v>
      </c>
      <c r="N20" t="s">
        <v>651</v>
      </c>
      <c r="S20">
        <v>2020</v>
      </c>
      <c r="T20" t="s">
        <v>616</v>
      </c>
      <c r="U20" t="s">
        <v>534</v>
      </c>
      <c r="V20">
        <v>35.9437</v>
      </c>
      <c r="W20">
        <v>-83.936679999999996</v>
      </c>
    </row>
    <row r="21" spans="2:25" x14ac:dyDescent="0.25">
      <c r="B21">
        <v>2024</v>
      </c>
      <c r="C21">
        <v>44</v>
      </c>
      <c r="D21" t="s">
        <v>881</v>
      </c>
      <c r="E21" t="s">
        <v>7</v>
      </c>
      <c r="F21" t="s">
        <v>16</v>
      </c>
      <c r="G21" t="s">
        <v>289</v>
      </c>
      <c r="H21" t="s">
        <v>290</v>
      </c>
      <c r="I21" t="s">
        <v>291</v>
      </c>
      <c r="J21" t="s">
        <v>20</v>
      </c>
      <c r="K21">
        <v>9.1</v>
      </c>
      <c r="L21" t="s">
        <v>292</v>
      </c>
      <c r="M21" t="s">
        <v>723</v>
      </c>
      <c r="N21" t="s">
        <v>651</v>
      </c>
    </row>
    <row r="22" spans="2:25" x14ac:dyDescent="0.25">
      <c r="B22">
        <v>2024</v>
      </c>
      <c r="C22">
        <v>48</v>
      </c>
      <c r="D22" t="s">
        <v>885</v>
      </c>
      <c r="E22" t="s">
        <v>7</v>
      </c>
      <c r="F22" t="s">
        <v>16</v>
      </c>
      <c r="G22" t="s">
        <v>305</v>
      </c>
      <c r="H22" t="s">
        <v>306</v>
      </c>
      <c r="I22" t="s">
        <v>307</v>
      </c>
      <c r="J22" t="s">
        <v>10</v>
      </c>
      <c r="K22">
        <v>2.4</v>
      </c>
      <c r="L22" t="s">
        <v>308</v>
      </c>
      <c r="M22" t="s">
        <v>723</v>
      </c>
      <c r="N22" t="s">
        <v>651</v>
      </c>
    </row>
    <row r="23" spans="2:25" x14ac:dyDescent="0.25">
      <c r="B23">
        <v>2024</v>
      </c>
      <c r="C23">
        <v>52</v>
      </c>
      <c r="D23" t="s">
        <v>889</v>
      </c>
      <c r="E23" t="s">
        <v>7</v>
      </c>
      <c r="F23" t="s">
        <v>16</v>
      </c>
      <c r="G23" t="s">
        <v>319</v>
      </c>
      <c r="H23" t="s">
        <v>320</v>
      </c>
      <c r="I23" t="s">
        <v>321</v>
      </c>
      <c r="J23" t="s">
        <v>10</v>
      </c>
      <c r="K23">
        <v>13</v>
      </c>
      <c r="L23" t="s">
        <v>322</v>
      </c>
      <c r="M23" t="s">
        <v>723</v>
      </c>
      <c r="N23" t="s">
        <v>651</v>
      </c>
      <c r="R23" t="str">
        <f>F23&amp;" "&amp;G23&amp;" "&amp;H23</f>
        <v>Apidae Exomalopsis byersi</v>
      </c>
    </row>
    <row r="24" spans="2:25" x14ac:dyDescent="0.25">
      <c r="B24">
        <v>2024</v>
      </c>
      <c r="C24">
        <v>54</v>
      </c>
      <c r="D24" t="s">
        <v>891</v>
      </c>
      <c r="E24" t="s">
        <v>7</v>
      </c>
      <c r="F24" t="s">
        <v>16</v>
      </c>
      <c r="G24" t="s">
        <v>326</v>
      </c>
      <c r="H24" t="s">
        <v>327</v>
      </c>
      <c r="I24" t="s">
        <v>328</v>
      </c>
      <c r="J24" t="s">
        <v>20</v>
      </c>
      <c r="K24">
        <v>10.4</v>
      </c>
      <c r="L24" t="s">
        <v>243</v>
      </c>
      <c r="M24" t="s">
        <v>723</v>
      </c>
      <c r="N24" t="s">
        <v>651</v>
      </c>
      <c r="R24" t="str">
        <f t="shared" ref="R24:R33" si="0">F24&amp;" "&amp;G24&amp;" "&amp;H24</f>
        <v>Apidae Isepeolus septemnotatus</v>
      </c>
    </row>
    <row r="25" spans="2:25" x14ac:dyDescent="0.25">
      <c r="B25">
        <v>2024</v>
      </c>
      <c r="C25">
        <v>55</v>
      </c>
      <c r="D25" t="s">
        <v>892</v>
      </c>
      <c r="E25" t="s">
        <v>7</v>
      </c>
      <c r="F25" t="s">
        <v>16</v>
      </c>
      <c r="G25" t="s">
        <v>329</v>
      </c>
      <c r="H25" t="s">
        <v>330</v>
      </c>
      <c r="I25" t="s">
        <v>331</v>
      </c>
      <c r="J25" t="s">
        <v>20</v>
      </c>
      <c r="K25">
        <v>42.1</v>
      </c>
      <c r="L25" t="s">
        <v>243</v>
      </c>
      <c r="M25" t="s">
        <v>723</v>
      </c>
      <c r="N25" t="s">
        <v>651</v>
      </c>
      <c r="R25" t="str">
        <f t="shared" si="0"/>
        <v>Apidae Epiclopus gayi</v>
      </c>
    </row>
    <row r="26" spans="2:25" x14ac:dyDescent="0.25">
      <c r="B26">
        <v>2024</v>
      </c>
      <c r="C26">
        <v>58</v>
      </c>
      <c r="D26" t="s">
        <v>895</v>
      </c>
      <c r="E26" t="s">
        <v>7</v>
      </c>
      <c r="F26" t="s">
        <v>16</v>
      </c>
      <c r="G26" t="s">
        <v>338</v>
      </c>
      <c r="H26" t="s">
        <v>330</v>
      </c>
      <c r="I26" t="s">
        <v>339</v>
      </c>
      <c r="J26" t="s">
        <v>20</v>
      </c>
      <c r="K26">
        <v>5.8</v>
      </c>
      <c r="L26" t="s">
        <v>243</v>
      </c>
      <c r="M26" t="s">
        <v>723</v>
      </c>
      <c r="N26" t="s">
        <v>651</v>
      </c>
      <c r="R26" t="str">
        <f t="shared" si="0"/>
        <v>Apidae Manuelia gayi</v>
      </c>
    </row>
    <row r="27" spans="2:25" x14ac:dyDescent="0.25">
      <c r="B27">
        <v>2024</v>
      </c>
      <c r="C27">
        <v>59</v>
      </c>
      <c r="D27" t="s">
        <v>896</v>
      </c>
      <c r="E27" t="s">
        <v>7</v>
      </c>
      <c r="F27" t="s">
        <v>16</v>
      </c>
      <c r="G27" t="s">
        <v>340</v>
      </c>
      <c r="H27" t="s">
        <v>341</v>
      </c>
      <c r="I27" t="s">
        <v>342</v>
      </c>
      <c r="J27" t="s">
        <v>20</v>
      </c>
      <c r="K27">
        <v>34.4</v>
      </c>
      <c r="L27" t="s">
        <v>343</v>
      </c>
      <c r="M27" t="s">
        <v>723</v>
      </c>
      <c r="N27" t="s">
        <v>651</v>
      </c>
      <c r="R27" t="str">
        <f t="shared" si="0"/>
        <v>Apidae Deltoptila elefas</v>
      </c>
    </row>
    <row r="28" spans="2:25" x14ac:dyDescent="0.25">
      <c r="B28">
        <v>2024</v>
      </c>
      <c r="C28">
        <v>61</v>
      </c>
      <c r="D28" t="s">
        <v>898</v>
      </c>
      <c r="E28" t="s">
        <v>7</v>
      </c>
      <c r="F28" t="s">
        <v>16</v>
      </c>
      <c r="G28" t="s">
        <v>347</v>
      </c>
      <c r="H28" t="s">
        <v>348</v>
      </c>
      <c r="I28" t="s">
        <v>349</v>
      </c>
      <c r="J28" t="s">
        <v>15</v>
      </c>
      <c r="K28">
        <v>6</v>
      </c>
      <c r="L28" t="s">
        <v>350</v>
      </c>
      <c r="M28" t="s">
        <v>723</v>
      </c>
      <c r="N28" t="s">
        <v>651</v>
      </c>
      <c r="R28" t="str">
        <f t="shared" si="0"/>
        <v xml:space="preserve">Apidae Paranomada velutina </v>
      </c>
    </row>
    <row r="29" spans="2:25" x14ac:dyDescent="0.25">
      <c r="B29">
        <v>2024</v>
      </c>
      <c r="C29">
        <v>67</v>
      </c>
      <c r="D29" t="s">
        <v>904</v>
      </c>
      <c r="E29" t="s">
        <v>7</v>
      </c>
      <c r="F29" t="s">
        <v>16</v>
      </c>
      <c r="G29" t="s">
        <v>368</v>
      </c>
      <c r="H29" t="s">
        <v>369</v>
      </c>
      <c r="I29" t="s">
        <v>370</v>
      </c>
      <c r="J29" t="s">
        <v>20</v>
      </c>
      <c r="K29">
        <v>15.5</v>
      </c>
      <c r="L29" t="s">
        <v>243</v>
      </c>
      <c r="M29" t="s">
        <v>723</v>
      </c>
      <c r="N29" t="s">
        <v>651</v>
      </c>
      <c r="R29" t="str">
        <f t="shared" si="0"/>
        <v>Apidae Melipona trinitatis</v>
      </c>
    </row>
    <row r="30" spans="2:25" x14ac:dyDescent="0.25">
      <c r="B30">
        <v>2024</v>
      </c>
      <c r="C30">
        <v>68</v>
      </c>
      <c r="D30" t="s">
        <v>905</v>
      </c>
      <c r="E30" t="s">
        <v>7</v>
      </c>
      <c r="F30" t="s">
        <v>16</v>
      </c>
      <c r="G30" t="s">
        <v>371</v>
      </c>
      <c r="H30" t="s">
        <v>372</v>
      </c>
      <c r="I30" t="s">
        <v>373</v>
      </c>
      <c r="J30" t="s">
        <v>20</v>
      </c>
      <c r="K30">
        <v>39.200000000000003</v>
      </c>
      <c r="L30" t="s">
        <v>243</v>
      </c>
      <c r="M30" t="s">
        <v>723</v>
      </c>
      <c r="N30" t="s">
        <v>651</v>
      </c>
      <c r="R30" t="str">
        <f t="shared" si="0"/>
        <v>Apidae Euglossa ignita</v>
      </c>
    </row>
    <row r="31" spans="2:25" x14ac:dyDescent="0.25">
      <c r="B31">
        <v>2023</v>
      </c>
      <c r="C31">
        <v>4</v>
      </c>
      <c r="D31" t="s">
        <v>736</v>
      </c>
      <c r="E31" t="s">
        <v>7</v>
      </c>
      <c r="F31" t="s">
        <v>16</v>
      </c>
      <c r="G31" t="s">
        <v>17</v>
      </c>
      <c r="H31" t="s">
        <v>18</v>
      </c>
      <c r="I31" t="s">
        <v>19</v>
      </c>
      <c r="J31" t="s">
        <v>20</v>
      </c>
      <c r="K31">
        <v>17.8</v>
      </c>
      <c r="L31" t="s">
        <v>21</v>
      </c>
      <c r="M31" t="s">
        <v>723</v>
      </c>
      <c r="N31" t="s">
        <v>651</v>
      </c>
      <c r="R31" t="str">
        <f t="shared" si="0"/>
        <v>Apidae Apis dorsata</v>
      </c>
    </row>
    <row r="32" spans="2:25" x14ac:dyDescent="0.25">
      <c r="B32">
        <v>2023</v>
      </c>
      <c r="C32">
        <v>5</v>
      </c>
      <c r="D32" t="s">
        <v>737</v>
      </c>
      <c r="E32" t="s">
        <v>7</v>
      </c>
      <c r="F32" t="s">
        <v>16</v>
      </c>
      <c r="G32" t="s">
        <v>17</v>
      </c>
      <c r="H32" t="s">
        <v>22</v>
      </c>
      <c r="I32" t="s">
        <v>23</v>
      </c>
      <c r="J32" t="s">
        <v>20</v>
      </c>
      <c r="K32">
        <v>6</v>
      </c>
      <c r="L32" t="s">
        <v>21</v>
      </c>
      <c r="M32" t="s">
        <v>723</v>
      </c>
      <c r="N32" t="s">
        <v>651</v>
      </c>
      <c r="R32" t="str">
        <f t="shared" si="0"/>
        <v>Apidae Apis florea</v>
      </c>
    </row>
    <row r="33" spans="2:23" x14ac:dyDescent="0.25">
      <c r="B33">
        <v>2023</v>
      </c>
      <c r="C33">
        <v>6</v>
      </c>
      <c r="D33" t="s">
        <v>738</v>
      </c>
      <c r="E33" t="s">
        <v>7</v>
      </c>
      <c r="F33" t="s">
        <v>16</v>
      </c>
      <c r="G33" t="s">
        <v>17</v>
      </c>
      <c r="H33" t="s">
        <v>24</v>
      </c>
      <c r="I33">
        <v>202003217</v>
      </c>
      <c r="J33" t="s">
        <v>10</v>
      </c>
      <c r="K33">
        <v>12.8</v>
      </c>
      <c r="L33" t="s">
        <v>11</v>
      </c>
      <c r="M33" t="s">
        <v>723</v>
      </c>
      <c r="N33" t="s">
        <v>720</v>
      </c>
      <c r="R33" t="str">
        <f t="shared" si="0"/>
        <v>Apidae Apis mellifera</v>
      </c>
    </row>
    <row r="34" spans="2:23" x14ac:dyDescent="0.25">
      <c r="B34">
        <v>2023</v>
      </c>
      <c r="C34">
        <v>7</v>
      </c>
      <c r="D34" t="s">
        <v>739</v>
      </c>
      <c r="E34" t="s">
        <v>7</v>
      </c>
      <c r="F34" t="s">
        <v>16</v>
      </c>
      <c r="G34" t="s">
        <v>17</v>
      </c>
      <c r="H34" t="s">
        <v>24</v>
      </c>
      <c r="I34" t="s">
        <v>25</v>
      </c>
      <c r="J34" t="s">
        <v>20</v>
      </c>
      <c r="K34">
        <v>11.3</v>
      </c>
      <c r="L34" t="s">
        <v>21</v>
      </c>
      <c r="M34" t="s">
        <v>723</v>
      </c>
      <c r="N34" t="s">
        <v>651</v>
      </c>
    </row>
    <row r="35" spans="2:23" x14ac:dyDescent="0.25">
      <c r="B35">
        <v>2023</v>
      </c>
      <c r="C35">
        <v>8</v>
      </c>
      <c r="D35" t="s">
        <v>740</v>
      </c>
      <c r="E35" t="s">
        <v>7</v>
      </c>
      <c r="F35" t="s">
        <v>16</v>
      </c>
      <c r="G35" t="s">
        <v>17</v>
      </c>
      <c r="H35" t="s">
        <v>24</v>
      </c>
      <c r="I35" t="s">
        <v>722</v>
      </c>
      <c r="J35" t="s">
        <v>15</v>
      </c>
      <c r="K35">
        <v>13.7</v>
      </c>
      <c r="L35" t="s">
        <v>11</v>
      </c>
      <c r="M35" t="s">
        <v>723</v>
      </c>
      <c r="N35" t="s">
        <v>720</v>
      </c>
    </row>
    <row r="36" spans="2:23" x14ac:dyDescent="0.25">
      <c r="B36">
        <v>2023</v>
      </c>
      <c r="C36">
        <v>9</v>
      </c>
      <c r="D36" t="s">
        <v>741</v>
      </c>
      <c r="E36" t="s">
        <v>7</v>
      </c>
      <c r="F36" t="s">
        <v>16</v>
      </c>
      <c r="G36" t="s">
        <v>17</v>
      </c>
      <c r="H36" t="s">
        <v>24</v>
      </c>
      <c r="I36">
        <v>202002949</v>
      </c>
      <c r="J36" t="s">
        <v>10</v>
      </c>
      <c r="K36">
        <v>19.399999999999999</v>
      </c>
      <c r="L36" t="s">
        <v>11</v>
      </c>
      <c r="M36" t="s">
        <v>723</v>
      </c>
      <c r="N36" t="s">
        <v>720</v>
      </c>
    </row>
    <row r="37" spans="2:23" x14ac:dyDescent="0.25">
      <c r="B37">
        <v>2023</v>
      </c>
      <c r="C37">
        <v>10</v>
      </c>
      <c r="D37" t="s">
        <v>742</v>
      </c>
      <c r="E37" t="s">
        <v>7</v>
      </c>
      <c r="F37" t="s">
        <v>16</v>
      </c>
      <c r="G37" t="s">
        <v>26</v>
      </c>
      <c r="H37" t="s">
        <v>27</v>
      </c>
      <c r="I37" t="s">
        <v>28</v>
      </c>
      <c r="J37" t="s">
        <v>20</v>
      </c>
      <c r="K37">
        <v>2</v>
      </c>
      <c r="L37" t="s">
        <v>21</v>
      </c>
      <c r="M37" t="s">
        <v>723</v>
      </c>
      <c r="N37" t="s">
        <v>651</v>
      </c>
    </row>
    <row r="38" spans="2:23" x14ac:dyDescent="0.25">
      <c r="B38">
        <v>2023</v>
      </c>
      <c r="C38">
        <v>11</v>
      </c>
      <c r="D38" t="s">
        <v>743</v>
      </c>
      <c r="E38" t="s">
        <v>7</v>
      </c>
      <c r="F38" t="s">
        <v>16</v>
      </c>
      <c r="G38" t="s">
        <v>29</v>
      </c>
      <c r="H38" t="s">
        <v>30</v>
      </c>
      <c r="I38">
        <v>202007090</v>
      </c>
      <c r="J38" t="s">
        <v>31</v>
      </c>
      <c r="K38">
        <v>7.9</v>
      </c>
      <c r="L38" t="s">
        <v>11</v>
      </c>
      <c r="M38" t="s">
        <v>723</v>
      </c>
      <c r="N38" t="s">
        <v>720</v>
      </c>
    </row>
    <row r="39" spans="2:23" x14ac:dyDescent="0.25">
      <c r="B39">
        <v>2023</v>
      </c>
      <c r="C39">
        <v>12</v>
      </c>
      <c r="D39" t="s">
        <v>744</v>
      </c>
      <c r="E39" t="s">
        <v>7</v>
      </c>
      <c r="F39" t="s">
        <v>16</v>
      </c>
      <c r="G39" t="s">
        <v>29</v>
      </c>
      <c r="H39" t="s">
        <v>32</v>
      </c>
      <c r="I39">
        <v>202005307</v>
      </c>
      <c r="J39" t="s">
        <v>10</v>
      </c>
      <c r="K39">
        <v>9.9</v>
      </c>
      <c r="L39" t="s">
        <v>11</v>
      </c>
      <c r="M39" t="s">
        <v>723</v>
      </c>
      <c r="N39" t="s">
        <v>720</v>
      </c>
      <c r="P39">
        <v>44431</v>
      </c>
      <c r="Q39">
        <v>8</v>
      </c>
      <c r="R39">
        <v>23</v>
      </c>
      <c r="S39">
        <v>2021</v>
      </c>
      <c r="T39" t="s">
        <v>556</v>
      </c>
      <c r="U39" t="s">
        <v>516</v>
      </c>
      <c r="V39" t="s">
        <v>580</v>
      </c>
      <c r="W39">
        <v>-83.925551999999996</v>
      </c>
    </row>
    <row r="40" spans="2:23" x14ac:dyDescent="0.25">
      <c r="B40">
        <v>2023</v>
      </c>
      <c r="C40">
        <v>13</v>
      </c>
      <c r="D40" t="s">
        <v>745</v>
      </c>
      <c r="E40" t="s">
        <v>7</v>
      </c>
      <c r="F40" t="s">
        <v>16</v>
      </c>
      <c r="G40" t="s">
        <v>29</v>
      </c>
      <c r="H40" t="s">
        <v>33</v>
      </c>
      <c r="I40" t="s">
        <v>34</v>
      </c>
      <c r="J40" t="s">
        <v>31</v>
      </c>
      <c r="K40">
        <v>11.4</v>
      </c>
      <c r="L40" t="s">
        <v>11</v>
      </c>
      <c r="M40" t="s">
        <v>723</v>
      </c>
      <c r="N40" t="s">
        <v>720</v>
      </c>
      <c r="P40">
        <v>44419</v>
      </c>
      <c r="Q40">
        <v>8</v>
      </c>
      <c r="R40">
        <v>11</v>
      </c>
      <c r="S40">
        <v>2021</v>
      </c>
      <c r="T40" t="s">
        <v>639</v>
      </c>
      <c r="U40" t="s">
        <v>539</v>
      </c>
      <c r="V40" t="s">
        <v>580</v>
      </c>
      <c r="W40">
        <v>-84.300914300000002</v>
      </c>
    </row>
    <row r="41" spans="2:23" x14ac:dyDescent="0.25">
      <c r="B41">
        <v>2023</v>
      </c>
      <c r="C41">
        <v>14</v>
      </c>
      <c r="D41" t="s">
        <v>746</v>
      </c>
      <c r="E41" t="s">
        <v>7</v>
      </c>
      <c r="F41" t="s">
        <v>16</v>
      </c>
      <c r="G41" t="s">
        <v>35</v>
      </c>
      <c r="H41" t="s">
        <v>36</v>
      </c>
      <c r="I41">
        <v>202007921</v>
      </c>
      <c r="J41" t="s">
        <v>10</v>
      </c>
      <c r="K41">
        <v>7.8</v>
      </c>
      <c r="L41" t="s">
        <v>11</v>
      </c>
      <c r="M41" t="s">
        <v>723</v>
      </c>
      <c r="N41" t="s">
        <v>720</v>
      </c>
    </row>
    <row r="42" spans="2:23" x14ac:dyDescent="0.25">
      <c r="B42">
        <v>2023</v>
      </c>
      <c r="C42">
        <v>15</v>
      </c>
      <c r="D42" t="s">
        <v>747</v>
      </c>
      <c r="E42" t="s">
        <v>7</v>
      </c>
      <c r="F42" t="s">
        <v>16</v>
      </c>
      <c r="G42" t="s">
        <v>37</v>
      </c>
      <c r="H42" t="s">
        <v>38</v>
      </c>
      <c r="I42" t="s">
        <v>39</v>
      </c>
      <c r="J42" t="s">
        <v>40</v>
      </c>
      <c r="K42">
        <v>27.4</v>
      </c>
      <c r="L42" t="s">
        <v>21</v>
      </c>
      <c r="M42" t="s">
        <v>723</v>
      </c>
      <c r="N42" t="s">
        <v>651</v>
      </c>
    </row>
    <row r="43" spans="2:23" x14ac:dyDescent="0.25">
      <c r="B43">
        <v>2023</v>
      </c>
      <c r="C43">
        <v>16</v>
      </c>
      <c r="D43" t="s">
        <v>748</v>
      </c>
      <c r="E43" t="s">
        <v>7</v>
      </c>
      <c r="F43" t="s">
        <v>16</v>
      </c>
      <c r="G43" t="s">
        <v>41</v>
      </c>
      <c r="H43" t="s">
        <v>42</v>
      </c>
      <c r="I43">
        <v>202103784</v>
      </c>
      <c r="J43" t="s">
        <v>15</v>
      </c>
      <c r="K43">
        <v>3.9</v>
      </c>
      <c r="L43" t="s">
        <v>11</v>
      </c>
      <c r="M43" t="s">
        <v>723</v>
      </c>
      <c r="N43" t="s">
        <v>720</v>
      </c>
    </row>
    <row r="44" spans="2:23" x14ac:dyDescent="0.25">
      <c r="B44">
        <v>2023</v>
      </c>
      <c r="C44">
        <v>17</v>
      </c>
      <c r="D44" t="s">
        <v>749</v>
      </c>
      <c r="E44" t="s">
        <v>7</v>
      </c>
      <c r="F44" t="s">
        <v>16</v>
      </c>
      <c r="G44" t="s">
        <v>41</v>
      </c>
      <c r="H44" t="s">
        <v>42</v>
      </c>
      <c r="I44">
        <v>202100629</v>
      </c>
      <c r="J44" t="s">
        <v>10</v>
      </c>
      <c r="K44">
        <v>6.7</v>
      </c>
      <c r="L44" t="s">
        <v>11</v>
      </c>
      <c r="M44" t="s">
        <v>723</v>
      </c>
      <c r="N44" t="s">
        <v>720</v>
      </c>
    </row>
    <row r="45" spans="2:23" x14ac:dyDescent="0.25">
      <c r="B45">
        <v>2023</v>
      </c>
      <c r="C45">
        <v>18</v>
      </c>
      <c r="D45" t="s">
        <v>750</v>
      </c>
      <c r="E45" t="s">
        <v>7</v>
      </c>
      <c r="F45" t="s">
        <v>16</v>
      </c>
      <c r="G45" t="s">
        <v>41</v>
      </c>
      <c r="H45" t="s">
        <v>43</v>
      </c>
      <c r="I45">
        <v>202202708</v>
      </c>
      <c r="J45" t="s">
        <v>10</v>
      </c>
      <c r="K45">
        <v>10</v>
      </c>
      <c r="L45" t="s">
        <v>11</v>
      </c>
      <c r="M45" t="s">
        <v>723</v>
      </c>
      <c r="N45" t="s">
        <v>720</v>
      </c>
    </row>
    <row r="46" spans="2:23" x14ac:dyDescent="0.25">
      <c r="B46">
        <v>2023</v>
      </c>
      <c r="C46">
        <v>19</v>
      </c>
      <c r="D46" t="s">
        <v>751</v>
      </c>
      <c r="E46" t="s">
        <v>7</v>
      </c>
      <c r="F46" t="s">
        <v>16</v>
      </c>
      <c r="G46" t="s">
        <v>41</v>
      </c>
      <c r="H46" t="s">
        <v>44</v>
      </c>
      <c r="I46">
        <v>202202135</v>
      </c>
      <c r="J46" t="s">
        <v>10</v>
      </c>
      <c r="K46">
        <v>1.8</v>
      </c>
      <c r="L46" t="s">
        <v>11</v>
      </c>
      <c r="M46" t="s">
        <v>723</v>
      </c>
      <c r="N46" t="s">
        <v>720</v>
      </c>
    </row>
    <row r="47" spans="2:23" x14ac:dyDescent="0.25">
      <c r="B47">
        <v>2023</v>
      </c>
      <c r="C47">
        <v>20</v>
      </c>
      <c r="D47" t="s">
        <v>752</v>
      </c>
      <c r="E47" t="s">
        <v>7</v>
      </c>
      <c r="F47" t="s">
        <v>16</v>
      </c>
      <c r="G47" t="s">
        <v>45</v>
      </c>
      <c r="H47" t="s">
        <v>46</v>
      </c>
      <c r="I47">
        <v>202007018</v>
      </c>
      <c r="J47" t="s">
        <v>10</v>
      </c>
      <c r="K47">
        <v>4</v>
      </c>
      <c r="L47" t="s">
        <v>11</v>
      </c>
      <c r="M47" t="s">
        <v>723</v>
      </c>
      <c r="N47" t="s">
        <v>720</v>
      </c>
    </row>
    <row r="48" spans="2:23" x14ac:dyDescent="0.25">
      <c r="B48">
        <v>2023</v>
      </c>
      <c r="C48">
        <v>21</v>
      </c>
      <c r="D48" t="s">
        <v>753</v>
      </c>
      <c r="E48" t="s">
        <v>7</v>
      </c>
      <c r="F48" t="s">
        <v>16</v>
      </c>
      <c r="G48" t="s">
        <v>45</v>
      </c>
      <c r="H48" t="s">
        <v>46</v>
      </c>
      <c r="I48">
        <v>202008082</v>
      </c>
      <c r="J48" t="s">
        <v>15</v>
      </c>
      <c r="K48">
        <v>3.5</v>
      </c>
      <c r="L48" t="s">
        <v>11</v>
      </c>
      <c r="M48" t="s">
        <v>723</v>
      </c>
      <c r="N48" t="s">
        <v>720</v>
      </c>
    </row>
    <row r="49" spans="2:23" x14ac:dyDescent="0.25">
      <c r="B49">
        <v>2023</v>
      </c>
      <c r="C49">
        <v>22</v>
      </c>
      <c r="D49" t="s">
        <v>754</v>
      </c>
      <c r="E49" t="s">
        <v>7</v>
      </c>
      <c r="F49" t="s">
        <v>16</v>
      </c>
      <c r="G49" t="s">
        <v>47</v>
      </c>
      <c r="H49" t="s">
        <v>722</v>
      </c>
      <c r="I49" t="s">
        <v>48</v>
      </c>
      <c r="J49" t="s">
        <v>40</v>
      </c>
      <c r="K49">
        <v>15.3</v>
      </c>
      <c r="L49" t="s">
        <v>21</v>
      </c>
      <c r="M49" t="s">
        <v>723</v>
      </c>
      <c r="N49" t="s">
        <v>651</v>
      </c>
      <c r="S49">
        <v>2024</v>
      </c>
      <c r="U49" t="s">
        <v>676</v>
      </c>
      <c r="V49">
        <v>35.9018218</v>
      </c>
      <c r="W49">
        <v>-84.014355800000004</v>
      </c>
    </row>
    <row r="50" spans="2:23" x14ac:dyDescent="0.25">
      <c r="B50">
        <v>2023</v>
      </c>
      <c r="C50">
        <v>23</v>
      </c>
      <c r="D50" t="s">
        <v>755</v>
      </c>
      <c r="E50" t="s">
        <v>7</v>
      </c>
      <c r="F50" t="s">
        <v>16</v>
      </c>
      <c r="G50" t="s">
        <v>49</v>
      </c>
      <c r="H50" t="s">
        <v>50</v>
      </c>
      <c r="I50">
        <v>202200425</v>
      </c>
      <c r="J50" t="s">
        <v>10</v>
      </c>
      <c r="K50">
        <v>1.5</v>
      </c>
      <c r="L50" t="s">
        <v>11</v>
      </c>
      <c r="M50" t="s">
        <v>723</v>
      </c>
      <c r="N50" t="s">
        <v>720</v>
      </c>
    </row>
    <row r="51" spans="2:23" x14ac:dyDescent="0.25">
      <c r="B51">
        <v>2023</v>
      </c>
      <c r="C51">
        <v>24</v>
      </c>
      <c r="D51" t="s">
        <v>756</v>
      </c>
      <c r="E51" t="s">
        <v>7</v>
      </c>
      <c r="F51" t="s">
        <v>16</v>
      </c>
      <c r="G51" t="s">
        <v>49</v>
      </c>
      <c r="H51" t="s">
        <v>50</v>
      </c>
      <c r="I51">
        <v>202100530</v>
      </c>
      <c r="J51" t="s">
        <v>10</v>
      </c>
      <c r="K51">
        <v>2.5</v>
      </c>
      <c r="L51" t="s">
        <v>11</v>
      </c>
      <c r="M51" t="s">
        <v>723</v>
      </c>
      <c r="N51" t="s">
        <v>720</v>
      </c>
    </row>
    <row r="52" spans="2:23" x14ac:dyDescent="0.25">
      <c r="B52">
        <v>2023</v>
      </c>
      <c r="C52">
        <v>25</v>
      </c>
      <c r="D52" t="s">
        <v>757</v>
      </c>
      <c r="E52" t="s">
        <v>7</v>
      </c>
      <c r="F52" t="s">
        <v>16</v>
      </c>
      <c r="G52" t="s">
        <v>51</v>
      </c>
      <c r="H52" t="s">
        <v>52</v>
      </c>
      <c r="I52" t="s">
        <v>53</v>
      </c>
      <c r="J52" t="s">
        <v>20</v>
      </c>
      <c r="K52">
        <v>0.6</v>
      </c>
      <c r="L52" t="s">
        <v>21</v>
      </c>
      <c r="M52" t="s">
        <v>723</v>
      </c>
      <c r="N52" t="s">
        <v>651</v>
      </c>
    </row>
    <row r="53" spans="2:23" x14ac:dyDescent="0.25">
      <c r="B53">
        <v>2023</v>
      </c>
      <c r="C53">
        <v>26</v>
      </c>
      <c r="D53" t="s">
        <v>758</v>
      </c>
      <c r="E53" t="s">
        <v>7</v>
      </c>
      <c r="F53" t="s">
        <v>16</v>
      </c>
      <c r="G53" t="s">
        <v>51</v>
      </c>
      <c r="H53" t="s">
        <v>52</v>
      </c>
      <c r="I53" t="s">
        <v>53</v>
      </c>
      <c r="J53" t="s">
        <v>20</v>
      </c>
      <c r="K53">
        <v>0.6</v>
      </c>
      <c r="L53" t="s">
        <v>21</v>
      </c>
      <c r="M53" t="s">
        <v>723</v>
      </c>
      <c r="N53" t="s">
        <v>651</v>
      </c>
    </row>
    <row r="54" spans="2:23" x14ac:dyDescent="0.25">
      <c r="B54">
        <v>2023</v>
      </c>
      <c r="C54">
        <v>27</v>
      </c>
      <c r="D54" t="s">
        <v>759</v>
      </c>
      <c r="E54" t="s">
        <v>7</v>
      </c>
      <c r="F54" t="s">
        <v>16</v>
      </c>
      <c r="G54" t="s">
        <v>54</v>
      </c>
      <c r="H54" t="s">
        <v>55</v>
      </c>
      <c r="I54" t="s">
        <v>56</v>
      </c>
      <c r="J54" t="s">
        <v>40</v>
      </c>
      <c r="K54">
        <v>1</v>
      </c>
      <c r="L54" t="s">
        <v>21</v>
      </c>
      <c r="M54" t="s">
        <v>723</v>
      </c>
      <c r="N54" t="s">
        <v>651</v>
      </c>
      <c r="S54">
        <v>2020</v>
      </c>
      <c r="T54" t="s">
        <v>494</v>
      </c>
      <c r="U54" t="s">
        <v>503</v>
      </c>
      <c r="V54">
        <v>36.011949999999999</v>
      </c>
      <c r="W54">
        <v>-85.131190000000004</v>
      </c>
    </row>
    <row r="55" spans="2:23" x14ac:dyDescent="0.25">
      <c r="B55">
        <v>2023</v>
      </c>
      <c r="C55">
        <v>28</v>
      </c>
      <c r="D55" t="s">
        <v>760</v>
      </c>
      <c r="E55" t="s">
        <v>7</v>
      </c>
      <c r="F55" t="s">
        <v>16</v>
      </c>
      <c r="G55" t="s">
        <v>57</v>
      </c>
      <c r="H55" t="s">
        <v>58</v>
      </c>
      <c r="I55" t="s">
        <v>722</v>
      </c>
      <c r="J55" t="s">
        <v>20</v>
      </c>
      <c r="K55">
        <v>4.2</v>
      </c>
      <c r="L55" t="s">
        <v>11</v>
      </c>
      <c r="M55" t="s">
        <v>723</v>
      </c>
      <c r="N55" t="s">
        <v>720</v>
      </c>
      <c r="U55" t="s">
        <v>589</v>
      </c>
    </row>
    <row r="56" spans="2:23" x14ac:dyDescent="0.25">
      <c r="B56">
        <v>2023</v>
      </c>
      <c r="C56">
        <v>29</v>
      </c>
      <c r="D56" t="s">
        <v>761</v>
      </c>
      <c r="E56" t="s">
        <v>7</v>
      </c>
      <c r="F56" t="s">
        <v>16</v>
      </c>
      <c r="G56" t="s">
        <v>59</v>
      </c>
      <c r="H56" t="s">
        <v>60</v>
      </c>
      <c r="I56" t="s">
        <v>61</v>
      </c>
      <c r="J56" t="s">
        <v>10</v>
      </c>
      <c r="K56">
        <v>2.1</v>
      </c>
      <c r="L56" t="s">
        <v>11</v>
      </c>
      <c r="M56" t="s">
        <v>723</v>
      </c>
      <c r="N56" t="s">
        <v>720</v>
      </c>
    </row>
    <row r="57" spans="2:23" x14ac:dyDescent="0.25">
      <c r="B57">
        <v>2023</v>
      </c>
      <c r="C57">
        <v>30</v>
      </c>
      <c r="D57" t="s">
        <v>762</v>
      </c>
      <c r="E57" t="s">
        <v>7</v>
      </c>
      <c r="F57" t="s">
        <v>16</v>
      </c>
      <c r="G57" t="s">
        <v>59</v>
      </c>
      <c r="H57" t="s">
        <v>62</v>
      </c>
      <c r="I57">
        <v>202007106</v>
      </c>
      <c r="J57" t="s">
        <v>10</v>
      </c>
      <c r="K57">
        <v>10.3</v>
      </c>
      <c r="L57" t="s">
        <v>11</v>
      </c>
      <c r="M57" t="s">
        <v>723</v>
      </c>
      <c r="N57" t="s">
        <v>720</v>
      </c>
    </row>
    <row r="58" spans="2:23" x14ac:dyDescent="0.25">
      <c r="B58">
        <v>2023</v>
      </c>
      <c r="C58">
        <v>31</v>
      </c>
      <c r="D58" t="s">
        <v>763</v>
      </c>
      <c r="E58" t="s">
        <v>7</v>
      </c>
      <c r="F58" t="s">
        <v>16</v>
      </c>
      <c r="G58" t="s">
        <v>63</v>
      </c>
      <c r="H58" t="s">
        <v>722</v>
      </c>
      <c r="I58" t="s">
        <v>722</v>
      </c>
      <c r="J58" t="s">
        <v>20</v>
      </c>
      <c r="K58">
        <v>8.4</v>
      </c>
      <c r="L58" t="s">
        <v>11</v>
      </c>
      <c r="M58" t="s">
        <v>723</v>
      </c>
      <c r="N58" t="s">
        <v>720</v>
      </c>
    </row>
    <row r="59" spans="2:23" x14ac:dyDescent="0.25">
      <c r="B59">
        <v>2023</v>
      </c>
      <c r="C59">
        <v>32</v>
      </c>
      <c r="D59" t="s">
        <v>764</v>
      </c>
      <c r="E59" t="s">
        <v>7</v>
      </c>
      <c r="F59" t="s">
        <v>16</v>
      </c>
      <c r="G59" t="s">
        <v>64</v>
      </c>
      <c r="H59" t="s">
        <v>65</v>
      </c>
      <c r="I59" t="s">
        <v>66</v>
      </c>
      <c r="J59" t="s">
        <v>15</v>
      </c>
      <c r="K59">
        <v>11.7</v>
      </c>
      <c r="L59" t="s">
        <v>11</v>
      </c>
      <c r="M59" t="s">
        <v>723</v>
      </c>
      <c r="N59" t="s">
        <v>720</v>
      </c>
    </row>
    <row r="60" spans="2:23" x14ac:dyDescent="0.25">
      <c r="B60">
        <v>2023</v>
      </c>
      <c r="C60">
        <v>33</v>
      </c>
      <c r="D60" t="s">
        <v>765</v>
      </c>
      <c r="E60" t="s">
        <v>7</v>
      </c>
      <c r="F60" t="s">
        <v>16</v>
      </c>
      <c r="G60" t="s">
        <v>67</v>
      </c>
      <c r="H60" t="s">
        <v>68</v>
      </c>
      <c r="I60" t="s">
        <v>722</v>
      </c>
      <c r="J60" t="s">
        <v>20</v>
      </c>
      <c r="K60">
        <v>3</v>
      </c>
      <c r="L60" t="s">
        <v>11</v>
      </c>
      <c r="M60" t="s">
        <v>723</v>
      </c>
      <c r="N60" t="s">
        <v>720</v>
      </c>
    </row>
    <row r="61" spans="2:23" x14ac:dyDescent="0.25">
      <c r="B61">
        <v>2023</v>
      </c>
      <c r="C61">
        <v>34</v>
      </c>
      <c r="D61" t="s">
        <v>766</v>
      </c>
      <c r="E61" t="s">
        <v>7</v>
      </c>
      <c r="F61" t="s">
        <v>16</v>
      </c>
      <c r="G61" t="s">
        <v>69</v>
      </c>
      <c r="H61" t="s">
        <v>70</v>
      </c>
      <c r="I61" t="s">
        <v>71</v>
      </c>
      <c r="J61" t="s">
        <v>10</v>
      </c>
      <c r="K61">
        <v>11</v>
      </c>
      <c r="L61" t="s">
        <v>11</v>
      </c>
      <c r="M61" t="s">
        <v>723</v>
      </c>
      <c r="N61" t="s">
        <v>720</v>
      </c>
    </row>
    <row r="62" spans="2:23" x14ac:dyDescent="0.25">
      <c r="B62">
        <v>2023</v>
      </c>
      <c r="C62">
        <v>35</v>
      </c>
      <c r="D62" t="s">
        <v>767</v>
      </c>
      <c r="E62" t="s">
        <v>7</v>
      </c>
      <c r="F62" t="s">
        <v>16</v>
      </c>
      <c r="G62" t="s">
        <v>72</v>
      </c>
      <c r="H62" t="s">
        <v>722</v>
      </c>
      <c r="I62" t="s">
        <v>722</v>
      </c>
      <c r="J62" t="s">
        <v>20</v>
      </c>
      <c r="K62">
        <v>10</v>
      </c>
      <c r="L62" t="s">
        <v>11</v>
      </c>
      <c r="M62" t="s">
        <v>723</v>
      </c>
      <c r="N62" t="s">
        <v>720</v>
      </c>
    </row>
    <row r="63" spans="2:23" x14ac:dyDescent="0.25">
      <c r="B63">
        <v>2023</v>
      </c>
      <c r="C63">
        <v>78</v>
      </c>
      <c r="D63" t="s">
        <v>810</v>
      </c>
      <c r="E63" t="s">
        <v>7</v>
      </c>
      <c r="F63" t="s">
        <v>16</v>
      </c>
      <c r="G63" t="s">
        <v>78</v>
      </c>
      <c r="H63" t="s">
        <v>140</v>
      </c>
      <c r="I63">
        <v>202009307</v>
      </c>
      <c r="J63" t="s">
        <v>10</v>
      </c>
      <c r="K63">
        <v>128</v>
      </c>
      <c r="L63" t="s">
        <v>11</v>
      </c>
      <c r="M63" t="s">
        <v>723</v>
      </c>
      <c r="N63" t="s">
        <v>720</v>
      </c>
    </row>
    <row r="64" spans="2:23" x14ac:dyDescent="0.25">
      <c r="B64">
        <v>2023</v>
      </c>
      <c r="C64">
        <v>80</v>
      </c>
      <c r="D64" t="s">
        <v>812</v>
      </c>
      <c r="E64" t="s">
        <v>7</v>
      </c>
      <c r="F64" t="s">
        <v>16</v>
      </c>
      <c r="G64" t="s">
        <v>72</v>
      </c>
      <c r="H64" t="s">
        <v>141</v>
      </c>
      <c r="I64">
        <v>202000479</v>
      </c>
      <c r="J64" t="s">
        <v>10</v>
      </c>
      <c r="K64">
        <v>241</v>
      </c>
      <c r="L64" t="s">
        <v>11</v>
      </c>
      <c r="M64" t="s">
        <v>723</v>
      </c>
      <c r="N64" t="s">
        <v>720</v>
      </c>
    </row>
    <row r="65" spans="2:23" x14ac:dyDescent="0.25">
      <c r="B65">
        <v>2023</v>
      </c>
      <c r="C65">
        <v>81</v>
      </c>
      <c r="D65" t="s">
        <v>813</v>
      </c>
      <c r="E65" t="s">
        <v>7</v>
      </c>
      <c r="F65" t="s">
        <v>16</v>
      </c>
      <c r="G65" t="s">
        <v>142</v>
      </c>
      <c r="H65" t="s">
        <v>722</v>
      </c>
      <c r="I65" t="s">
        <v>722</v>
      </c>
      <c r="J65" t="s">
        <v>10</v>
      </c>
      <c r="K65">
        <v>65</v>
      </c>
      <c r="L65" t="s">
        <v>11</v>
      </c>
      <c r="M65" t="s">
        <v>723</v>
      </c>
      <c r="N65" t="s">
        <v>720</v>
      </c>
    </row>
    <row r="66" spans="2:23" x14ac:dyDescent="0.25">
      <c r="B66">
        <v>2023</v>
      </c>
      <c r="C66">
        <v>82</v>
      </c>
      <c r="D66" t="s">
        <v>814</v>
      </c>
      <c r="E66" t="s">
        <v>7</v>
      </c>
      <c r="F66" t="s">
        <v>16</v>
      </c>
      <c r="G66" t="s">
        <v>41</v>
      </c>
      <c r="H66" t="s">
        <v>43</v>
      </c>
      <c r="I66">
        <v>202200280</v>
      </c>
      <c r="J66" t="s">
        <v>15</v>
      </c>
      <c r="K66">
        <v>4.9000000000000004</v>
      </c>
      <c r="L66" t="s">
        <v>11</v>
      </c>
      <c r="M66" t="s">
        <v>723</v>
      </c>
      <c r="N66" t="s">
        <v>720</v>
      </c>
    </row>
    <row r="67" spans="2:23" x14ac:dyDescent="0.25">
      <c r="B67">
        <v>2023</v>
      </c>
      <c r="C67">
        <v>84</v>
      </c>
      <c r="D67" t="s">
        <v>816</v>
      </c>
      <c r="E67" t="s">
        <v>7</v>
      </c>
      <c r="F67" t="s">
        <v>16</v>
      </c>
      <c r="G67" t="s">
        <v>69</v>
      </c>
      <c r="H67" t="s">
        <v>143</v>
      </c>
      <c r="I67">
        <v>202101030</v>
      </c>
      <c r="J67" t="s">
        <v>10</v>
      </c>
      <c r="K67">
        <v>86</v>
      </c>
      <c r="L67" t="s">
        <v>11</v>
      </c>
      <c r="M67" t="s">
        <v>723</v>
      </c>
      <c r="N67" t="s">
        <v>720</v>
      </c>
    </row>
    <row r="68" spans="2:23" x14ac:dyDescent="0.25">
      <c r="B68">
        <v>2023</v>
      </c>
      <c r="C68">
        <v>88</v>
      </c>
      <c r="D68" t="s">
        <v>820</v>
      </c>
      <c r="E68" t="s">
        <v>7</v>
      </c>
      <c r="F68" t="s">
        <v>16</v>
      </c>
      <c r="G68" t="s">
        <v>78</v>
      </c>
      <c r="H68" t="s">
        <v>32</v>
      </c>
      <c r="I68">
        <v>202202978</v>
      </c>
      <c r="J68" t="s">
        <v>15</v>
      </c>
      <c r="K68">
        <v>51</v>
      </c>
      <c r="L68" t="s">
        <v>11</v>
      </c>
      <c r="M68" t="s">
        <v>723</v>
      </c>
      <c r="N68" t="s">
        <v>720</v>
      </c>
    </row>
    <row r="69" spans="2:23" x14ac:dyDescent="0.25">
      <c r="B69">
        <v>2023</v>
      </c>
      <c r="C69">
        <v>89</v>
      </c>
      <c r="D69" t="s">
        <v>821</v>
      </c>
      <c r="E69" t="s">
        <v>7</v>
      </c>
      <c r="F69" t="s">
        <v>16</v>
      </c>
      <c r="G69" t="s">
        <v>78</v>
      </c>
      <c r="H69" t="s">
        <v>149</v>
      </c>
      <c r="I69" t="s">
        <v>150</v>
      </c>
      <c r="J69" t="s">
        <v>10</v>
      </c>
      <c r="K69">
        <v>145</v>
      </c>
      <c r="L69" t="s">
        <v>11</v>
      </c>
      <c r="M69" t="s">
        <v>723</v>
      </c>
      <c r="N69" t="s">
        <v>720</v>
      </c>
    </row>
    <row r="70" spans="2:23" x14ac:dyDescent="0.25">
      <c r="B70">
        <v>2023</v>
      </c>
      <c r="C70">
        <v>90</v>
      </c>
      <c r="D70" t="s">
        <v>822</v>
      </c>
      <c r="E70" t="s">
        <v>7</v>
      </c>
      <c r="F70" t="s">
        <v>16</v>
      </c>
      <c r="G70" t="s">
        <v>78</v>
      </c>
      <c r="H70" t="s">
        <v>140</v>
      </c>
      <c r="I70">
        <v>202101264</v>
      </c>
      <c r="J70" t="s">
        <v>15</v>
      </c>
      <c r="K70">
        <v>76.5</v>
      </c>
      <c r="L70" t="s">
        <v>11</v>
      </c>
      <c r="M70" t="s">
        <v>723</v>
      </c>
      <c r="N70" t="s">
        <v>720</v>
      </c>
    </row>
    <row r="71" spans="2:23" x14ac:dyDescent="0.25">
      <c r="B71">
        <v>2023</v>
      </c>
      <c r="C71">
        <v>100</v>
      </c>
      <c r="D71" t="s">
        <v>832</v>
      </c>
      <c r="E71" t="s">
        <v>7</v>
      </c>
      <c r="F71" t="s">
        <v>16</v>
      </c>
      <c r="G71" t="s">
        <v>72</v>
      </c>
      <c r="H71" t="s">
        <v>141</v>
      </c>
      <c r="I71">
        <v>202206648</v>
      </c>
      <c r="J71" t="s">
        <v>15</v>
      </c>
      <c r="K71">
        <v>154</v>
      </c>
      <c r="L71" t="s">
        <v>11</v>
      </c>
      <c r="M71" t="s">
        <v>723</v>
      </c>
      <c r="N71" t="s">
        <v>720</v>
      </c>
    </row>
    <row r="72" spans="2:23" x14ac:dyDescent="0.25">
      <c r="B72">
        <v>2023</v>
      </c>
      <c r="C72">
        <v>101</v>
      </c>
      <c r="D72" t="s">
        <v>833</v>
      </c>
      <c r="E72" t="s">
        <v>7</v>
      </c>
      <c r="F72" t="s">
        <v>16</v>
      </c>
      <c r="G72" t="s">
        <v>169</v>
      </c>
      <c r="H72" t="s">
        <v>722</v>
      </c>
      <c r="I72" t="s">
        <v>170</v>
      </c>
      <c r="J72" t="s">
        <v>20</v>
      </c>
      <c r="K72">
        <v>87</v>
      </c>
      <c r="L72" t="s">
        <v>21</v>
      </c>
      <c r="M72" t="s">
        <v>723</v>
      </c>
      <c r="N72" t="s">
        <v>651</v>
      </c>
    </row>
    <row r="73" spans="2:23" x14ac:dyDescent="0.25">
      <c r="B73">
        <v>2023</v>
      </c>
      <c r="C73">
        <v>103</v>
      </c>
      <c r="D73" t="s">
        <v>835</v>
      </c>
      <c r="E73" t="s">
        <v>7</v>
      </c>
      <c r="F73" t="s">
        <v>16</v>
      </c>
      <c r="G73" t="s">
        <v>78</v>
      </c>
      <c r="H73" t="s">
        <v>149</v>
      </c>
      <c r="I73" t="s">
        <v>171</v>
      </c>
      <c r="J73" t="s">
        <v>15</v>
      </c>
      <c r="K73">
        <v>157</v>
      </c>
      <c r="L73" t="s">
        <v>11</v>
      </c>
      <c r="M73" t="s">
        <v>723</v>
      </c>
      <c r="N73" t="s">
        <v>720</v>
      </c>
      <c r="S73">
        <v>2021</v>
      </c>
      <c r="T73" t="s">
        <v>550</v>
      </c>
      <c r="U73" t="s">
        <v>520</v>
      </c>
      <c r="V73">
        <v>35.884236000000001</v>
      </c>
      <c r="W73">
        <v>-83.925281999999996</v>
      </c>
    </row>
    <row r="74" spans="2:23" x14ac:dyDescent="0.25">
      <c r="B74">
        <v>2024</v>
      </c>
      <c r="C74">
        <v>79</v>
      </c>
      <c r="D74" t="s">
        <v>916</v>
      </c>
      <c r="E74" t="s">
        <v>7</v>
      </c>
      <c r="F74" t="s">
        <v>16</v>
      </c>
      <c r="G74" t="s">
        <v>17</v>
      </c>
      <c r="H74" t="s">
        <v>24</v>
      </c>
      <c r="I74" t="s">
        <v>722</v>
      </c>
      <c r="J74" t="s">
        <v>31</v>
      </c>
      <c r="K74">
        <v>48.5</v>
      </c>
      <c r="L74" t="s">
        <v>177</v>
      </c>
      <c r="M74" t="s">
        <v>723</v>
      </c>
      <c r="N74" t="s">
        <v>678</v>
      </c>
      <c r="S74">
        <v>2021</v>
      </c>
      <c r="T74" t="s">
        <v>647</v>
      </c>
      <c r="U74" t="s">
        <v>507</v>
      </c>
      <c r="V74">
        <v>36.018090000000001</v>
      </c>
      <c r="W74">
        <v>-85.126679999999993</v>
      </c>
    </row>
    <row r="75" spans="2:23" x14ac:dyDescent="0.25">
      <c r="B75">
        <v>2024</v>
      </c>
      <c r="C75">
        <v>84</v>
      </c>
      <c r="D75" t="s">
        <v>921</v>
      </c>
      <c r="E75" t="s">
        <v>7</v>
      </c>
      <c r="F75" t="s">
        <v>16</v>
      </c>
      <c r="G75" t="s">
        <v>142</v>
      </c>
      <c r="H75" t="s">
        <v>722</v>
      </c>
      <c r="I75" t="s">
        <v>722</v>
      </c>
      <c r="J75" t="s">
        <v>10</v>
      </c>
      <c r="K75">
        <v>75.900000000000006</v>
      </c>
      <c r="L75" t="s">
        <v>11</v>
      </c>
      <c r="M75" t="s">
        <v>723</v>
      </c>
      <c r="N75" t="s">
        <v>720</v>
      </c>
      <c r="S75">
        <v>2022</v>
      </c>
      <c r="T75" t="s">
        <v>509</v>
      </c>
      <c r="U75" t="s">
        <v>507</v>
      </c>
      <c r="V75">
        <v>35.944229999999997</v>
      </c>
      <c r="W75">
        <v>-83.937709999999996</v>
      </c>
    </row>
    <row r="76" spans="2:23" x14ac:dyDescent="0.25">
      <c r="B76">
        <v>2024</v>
      </c>
      <c r="C76">
        <v>89</v>
      </c>
      <c r="D76" t="s">
        <v>926</v>
      </c>
      <c r="E76" t="s">
        <v>7</v>
      </c>
      <c r="F76" t="s">
        <v>16</v>
      </c>
      <c r="G76" t="s">
        <v>41</v>
      </c>
      <c r="H76" t="s">
        <v>43</v>
      </c>
      <c r="I76" t="s">
        <v>722</v>
      </c>
      <c r="J76" t="s">
        <v>20</v>
      </c>
      <c r="K76">
        <v>5.8</v>
      </c>
      <c r="L76" t="s">
        <v>11</v>
      </c>
      <c r="M76" t="s">
        <v>723</v>
      </c>
      <c r="N76" t="s">
        <v>720</v>
      </c>
      <c r="S76">
        <v>2022</v>
      </c>
      <c r="T76" t="s">
        <v>517</v>
      </c>
      <c r="U76" t="s">
        <v>520</v>
      </c>
      <c r="V76">
        <v>35.996490000000001</v>
      </c>
      <c r="W76">
        <v>-84.218810000000005</v>
      </c>
    </row>
    <row r="77" spans="2:23" x14ac:dyDescent="0.25">
      <c r="B77">
        <v>2024</v>
      </c>
      <c r="C77">
        <v>90</v>
      </c>
      <c r="D77" t="s">
        <v>927</v>
      </c>
      <c r="E77" t="s">
        <v>7</v>
      </c>
      <c r="F77" t="s">
        <v>16</v>
      </c>
      <c r="G77" t="s">
        <v>41</v>
      </c>
      <c r="H77" t="s">
        <v>43</v>
      </c>
      <c r="I77" t="s">
        <v>722</v>
      </c>
      <c r="J77" t="s">
        <v>20</v>
      </c>
      <c r="K77">
        <v>6</v>
      </c>
      <c r="L77" t="s">
        <v>11</v>
      </c>
      <c r="M77" t="s">
        <v>723</v>
      </c>
      <c r="N77" t="s">
        <v>720</v>
      </c>
    </row>
    <row r="78" spans="2:23" x14ac:dyDescent="0.25">
      <c r="B78">
        <v>2024</v>
      </c>
      <c r="C78">
        <v>93</v>
      </c>
      <c r="D78" t="s">
        <v>930</v>
      </c>
      <c r="E78" t="s">
        <v>7</v>
      </c>
      <c r="F78" t="s">
        <v>16</v>
      </c>
      <c r="G78" t="s">
        <v>41</v>
      </c>
      <c r="H78" t="s">
        <v>42</v>
      </c>
      <c r="I78" t="s">
        <v>722</v>
      </c>
      <c r="J78" t="s">
        <v>10</v>
      </c>
      <c r="K78">
        <v>4.5999999999999996</v>
      </c>
      <c r="L78" t="s">
        <v>11</v>
      </c>
      <c r="M78" t="s">
        <v>723</v>
      </c>
      <c r="N78" t="s">
        <v>720</v>
      </c>
    </row>
    <row r="79" spans="2:23" x14ac:dyDescent="0.25">
      <c r="B79">
        <v>2024</v>
      </c>
      <c r="C79">
        <v>94</v>
      </c>
      <c r="D79" t="s">
        <v>931</v>
      </c>
      <c r="E79" t="s">
        <v>7</v>
      </c>
      <c r="F79" t="s">
        <v>16</v>
      </c>
      <c r="G79" t="s">
        <v>41</v>
      </c>
      <c r="H79" t="s">
        <v>42</v>
      </c>
      <c r="I79" t="s">
        <v>722</v>
      </c>
      <c r="J79" t="s">
        <v>15</v>
      </c>
      <c r="K79">
        <v>4.2</v>
      </c>
      <c r="L79" t="s">
        <v>11</v>
      </c>
      <c r="M79" t="s">
        <v>723</v>
      </c>
      <c r="N79" t="s">
        <v>720</v>
      </c>
    </row>
    <row r="80" spans="2:23" x14ac:dyDescent="0.25">
      <c r="B80">
        <v>2024</v>
      </c>
      <c r="C80">
        <v>95</v>
      </c>
      <c r="D80" t="s">
        <v>932</v>
      </c>
      <c r="E80" t="s">
        <v>7</v>
      </c>
      <c r="F80" t="s">
        <v>16</v>
      </c>
      <c r="G80" t="s">
        <v>41</v>
      </c>
      <c r="H80" t="s">
        <v>44</v>
      </c>
      <c r="I80" t="s">
        <v>722</v>
      </c>
      <c r="J80" t="s">
        <v>10</v>
      </c>
      <c r="K80">
        <v>2.8</v>
      </c>
      <c r="L80" t="s">
        <v>11</v>
      </c>
      <c r="M80" t="s">
        <v>723</v>
      </c>
      <c r="N80" t="s">
        <v>720</v>
      </c>
      <c r="S80">
        <v>2022</v>
      </c>
      <c r="T80" t="s">
        <v>517</v>
      </c>
      <c r="U80" t="s">
        <v>507</v>
      </c>
      <c r="V80">
        <v>35.996490000000001</v>
      </c>
      <c r="W80">
        <v>-84.218810000000005</v>
      </c>
    </row>
    <row r="81" spans="2:23" x14ac:dyDescent="0.25">
      <c r="B81">
        <v>2024</v>
      </c>
      <c r="C81">
        <v>96</v>
      </c>
      <c r="D81" t="s">
        <v>933</v>
      </c>
      <c r="E81" t="s">
        <v>7</v>
      </c>
      <c r="F81" t="s">
        <v>16</v>
      </c>
      <c r="G81" t="s">
        <v>41</v>
      </c>
      <c r="H81" t="s">
        <v>44</v>
      </c>
      <c r="I81" t="s">
        <v>722</v>
      </c>
      <c r="J81" t="s">
        <v>15</v>
      </c>
      <c r="K81">
        <v>1.7</v>
      </c>
      <c r="L81" t="s">
        <v>11</v>
      </c>
      <c r="M81" t="s">
        <v>723</v>
      </c>
      <c r="N81" t="s">
        <v>720</v>
      </c>
      <c r="P81">
        <v>44355</v>
      </c>
      <c r="Q81">
        <v>6</v>
      </c>
      <c r="R81">
        <v>8</v>
      </c>
      <c r="S81">
        <v>2021</v>
      </c>
      <c r="T81" t="s">
        <v>595</v>
      </c>
      <c r="U81" t="s">
        <v>520</v>
      </c>
      <c r="V81">
        <v>35.944133000000001</v>
      </c>
      <c r="W81">
        <v>-83.925139000000001</v>
      </c>
    </row>
    <row r="82" spans="2:23" x14ac:dyDescent="0.25">
      <c r="B82">
        <v>2024</v>
      </c>
      <c r="C82">
        <v>128</v>
      </c>
      <c r="D82" t="s">
        <v>966</v>
      </c>
      <c r="E82" t="s">
        <v>7</v>
      </c>
      <c r="F82" t="s">
        <v>16</v>
      </c>
      <c r="G82" t="s">
        <v>72</v>
      </c>
      <c r="H82" t="s">
        <v>141</v>
      </c>
      <c r="I82" t="s">
        <v>439</v>
      </c>
      <c r="J82" t="s">
        <v>10</v>
      </c>
      <c r="K82">
        <v>334</v>
      </c>
      <c r="L82" t="s">
        <v>415</v>
      </c>
      <c r="M82" t="s">
        <v>723</v>
      </c>
      <c r="N82" t="s">
        <v>681</v>
      </c>
    </row>
    <row r="83" spans="2:23" x14ac:dyDescent="0.25">
      <c r="B83">
        <v>2025</v>
      </c>
      <c r="C83">
        <v>10</v>
      </c>
      <c r="D83" t="s">
        <v>980</v>
      </c>
      <c r="E83" t="s">
        <v>7</v>
      </c>
      <c r="F83" t="s">
        <v>16</v>
      </c>
      <c r="G83" t="s">
        <v>78</v>
      </c>
      <c r="H83" t="s">
        <v>696</v>
      </c>
      <c r="I83" t="s">
        <v>682</v>
      </c>
      <c r="J83" t="s">
        <v>20</v>
      </c>
      <c r="K83" t="s">
        <v>703</v>
      </c>
      <c r="L83" t="s">
        <v>716</v>
      </c>
      <c r="M83" t="s">
        <v>723</v>
      </c>
      <c r="N83" t="s">
        <v>721</v>
      </c>
    </row>
    <row r="84" spans="2:23" x14ac:dyDescent="0.25">
      <c r="B84">
        <v>2025</v>
      </c>
      <c r="C84">
        <v>13</v>
      </c>
      <c r="D84" t="s">
        <v>983</v>
      </c>
      <c r="E84" t="s">
        <v>7</v>
      </c>
      <c r="F84" t="s">
        <v>16</v>
      </c>
      <c r="G84" t="s">
        <v>78</v>
      </c>
      <c r="H84" t="s">
        <v>699</v>
      </c>
      <c r="I84" t="s">
        <v>685</v>
      </c>
      <c r="J84" t="s">
        <v>15</v>
      </c>
      <c r="K84" t="s">
        <v>706</v>
      </c>
      <c r="L84" t="s">
        <v>716</v>
      </c>
      <c r="M84" t="s">
        <v>723</v>
      </c>
      <c r="N84" t="s">
        <v>721</v>
      </c>
    </row>
    <row r="85" spans="2:23" x14ac:dyDescent="0.25">
      <c r="B85">
        <v>2025</v>
      </c>
      <c r="C85">
        <v>14</v>
      </c>
      <c r="D85" t="s">
        <v>984</v>
      </c>
      <c r="E85" t="s">
        <v>7</v>
      </c>
      <c r="F85" t="s">
        <v>16</v>
      </c>
      <c r="G85" t="s">
        <v>78</v>
      </c>
      <c r="H85" t="s">
        <v>700</v>
      </c>
      <c r="I85" t="s">
        <v>686</v>
      </c>
      <c r="J85" t="s">
        <v>20</v>
      </c>
      <c r="K85" t="s">
        <v>707</v>
      </c>
      <c r="L85" t="s">
        <v>716</v>
      </c>
      <c r="M85" t="s">
        <v>723</v>
      </c>
      <c r="N85" t="s">
        <v>721</v>
      </c>
    </row>
    <row r="86" spans="2:23" x14ac:dyDescent="0.25">
      <c r="B86">
        <v>2025</v>
      </c>
      <c r="C86">
        <v>15</v>
      </c>
      <c r="D86" t="s">
        <v>985</v>
      </c>
      <c r="E86" t="s">
        <v>7</v>
      </c>
      <c r="F86" t="s">
        <v>16</v>
      </c>
      <c r="G86" t="s">
        <v>78</v>
      </c>
      <c r="H86" t="s">
        <v>700</v>
      </c>
      <c r="I86" t="s">
        <v>687</v>
      </c>
      <c r="J86" t="s">
        <v>20</v>
      </c>
      <c r="K86" t="s">
        <v>707</v>
      </c>
      <c r="L86" t="s">
        <v>716</v>
      </c>
      <c r="M86" t="s">
        <v>723</v>
      </c>
      <c r="N86" t="s">
        <v>721</v>
      </c>
    </row>
    <row r="87" spans="2:23" x14ac:dyDescent="0.25">
      <c r="B87">
        <v>2025</v>
      </c>
      <c r="C87">
        <v>19</v>
      </c>
      <c r="D87" t="s">
        <v>989</v>
      </c>
      <c r="E87" t="s">
        <v>7</v>
      </c>
      <c r="F87" t="s">
        <v>16</v>
      </c>
      <c r="G87" t="s">
        <v>78</v>
      </c>
      <c r="H87" t="s">
        <v>149</v>
      </c>
      <c r="I87" t="s">
        <v>691</v>
      </c>
      <c r="J87" t="s">
        <v>10</v>
      </c>
      <c r="K87" t="s">
        <v>711</v>
      </c>
      <c r="L87" t="s">
        <v>717</v>
      </c>
      <c r="M87" t="s">
        <v>723</v>
      </c>
      <c r="N87" t="s">
        <v>720</v>
      </c>
      <c r="P87">
        <v>44104</v>
      </c>
      <c r="Q87">
        <v>9</v>
      </c>
      <c r="R87">
        <v>30</v>
      </c>
      <c r="S87">
        <v>2020</v>
      </c>
      <c r="T87" t="s">
        <v>550</v>
      </c>
      <c r="U87" t="s">
        <v>507</v>
      </c>
      <c r="V87" t="s">
        <v>580</v>
      </c>
      <c r="W87">
        <v>-83.925087000000005</v>
      </c>
    </row>
    <row r="88" spans="2:23" x14ac:dyDescent="0.25">
      <c r="B88">
        <v>2025</v>
      </c>
      <c r="C88">
        <v>20</v>
      </c>
      <c r="D88" t="s">
        <v>990</v>
      </c>
      <c r="E88" t="s">
        <v>7</v>
      </c>
      <c r="F88" t="s">
        <v>16</v>
      </c>
      <c r="G88" t="s">
        <v>78</v>
      </c>
      <c r="H88" t="s">
        <v>140</v>
      </c>
      <c r="I88" t="s">
        <v>692</v>
      </c>
      <c r="J88" t="s">
        <v>10</v>
      </c>
      <c r="K88" t="s">
        <v>712</v>
      </c>
      <c r="L88" t="s">
        <v>717</v>
      </c>
      <c r="M88" t="s">
        <v>723</v>
      </c>
      <c r="N88" t="s">
        <v>720</v>
      </c>
    </row>
    <row r="89" spans="2:23" x14ac:dyDescent="0.25">
      <c r="B89">
        <v>2025</v>
      </c>
      <c r="C89">
        <v>21</v>
      </c>
      <c r="D89" t="s">
        <v>991</v>
      </c>
      <c r="E89" t="s">
        <v>7</v>
      </c>
      <c r="F89" t="s">
        <v>16</v>
      </c>
      <c r="G89" t="s">
        <v>78</v>
      </c>
      <c r="H89" t="s">
        <v>140</v>
      </c>
      <c r="I89" t="s">
        <v>693</v>
      </c>
      <c r="J89" t="s">
        <v>10</v>
      </c>
      <c r="K89" t="s">
        <v>713</v>
      </c>
      <c r="L89" t="s">
        <v>718</v>
      </c>
      <c r="M89" t="s">
        <v>723</v>
      </c>
      <c r="N89" t="s">
        <v>720</v>
      </c>
      <c r="P89">
        <v>43706</v>
      </c>
      <c r="Q89">
        <v>8</v>
      </c>
      <c r="R89">
        <v>29</v>
      </c>
      <c r="S89">
        <v>2019</v>
      </c>
      <c r="T89" t="s">
        <v>559</v>
      </c>
      <c r="U89" t="s">
        <v>527</v>
      </c>
      <c r="V89">
        <v>36.011760000000002</v>
      </c>
      <c r="W89">
        <v>-85.133390000000006</v>
      </c>
    </row>
    <row r="90" spans="2:23" x14ac:dyDescent="0.25">
      <c r="B90">
        <v>2025</v>
      </c>
      <c r="C90">
        <v>22</v>
      </c>
      <c r="D90" t="s">
        <v>992</v>
      </c>
      <c r="E90" t="s">
        <v>7</v>
      </c>
      <c r="F90" t="s">
        <v>16</v>
      </c>
      <c r="G90" t="s">
        <v>78</v>
      </c>
      <c r="H90" t="s">
        <v>32</v>
      </c>
      <c r="I90" t="s">
        <v>694</v>
      </c>
      <c r="J90" t="s">
        <v>15</v>
      </c>
      <c r="K90" t="s">
        <v>714</v>
      </c>
      <c r="L90" t="s">
        <v>717</v>
      </c>
      <c r="M90" t="s">
        <v>723</v>
      </c>
      <c r="N90" t="s">
        <v>720</v>
      </c>
    </row>
    <row r="91" spans="2:23" x14ac:dyDescent="0.25">
      <c r="B91">
        <v>2025</v>
      </c>
      <c r="C91">
        <v>23</v>
      </c>
      <c r="D91" t="s">
        <v>993</v>
      </c>
      <c r="E91" t="s">
        <v>7</v>
      </c>
      <c r="F91" t="s">
        <v>16</v>
      </c>
      <c r="G91" t="s">
        <v>78</v>
      </c>
      <c r="H91" t="s">
        <v>32</v>
      </c>
      <c r="I91" t="s">
        <v>695</v>
      </c>
      <c r="J91" t="s">
        <v>15</v>
      </c>
      <c r="K91" t="s">
        <v>715</v>
      </c>
      <c r="L91" t="s">
        <v>719</v>
      </c>
      <c r="M91" t="s">
        <v>723</v>
      </c>
      <c r="N91" t="s">
        <v>720</v>
      </c>
    </row>
    <row r="92" spans="2:23" x14ac:dyDescent="0.25">
      <c r="B92">
        <v>2023</v>
      </c>
      <c r="C92">
        <v>36</v>
      </c>
      <c r="D92" t="s">
        <v>768</v>
      </c>
      <c r="E92" t="s">
        <v>7</v>
      </c>
      <c r="F92" t="s">
        <v>73</v>
      </c>
      <c r="G92" t="s">
        <v>74</v>
      </c>
      <c r="H92" t="s">
        <v>75</v>
      </c>
      <c r="I92" t="s">
        <v>76</v>
      </c>
      <c r="J92" t="s">
        <v>20</v>
      </c>
      <c r="K92">
        <v>6.3</v>
      </c>
      <c r="L92" t="s">
        <v>21</v>
      </c>
      <c r="M92" t="s">
        <v>723</v>
      </c>
      <c r="N92" t="s">
        <v>651</v>
      </c>
    </row>
    <row r="93" spans="2:23" x14ac:dyDescent="0.25">
      <c r="B93">
        <v>2023</v>
      </c>
      <c r="C93">
        <v>37</v>
      </c>
      <c r="D93" t="s">
        <v>769</v>
      </c>
      <c r="E93" t="s">
        <v>7</v>
      </c>
      <c r="F93" t="s">
        <v>73</v>
      </c>
      <c r="G93" t="s">
        <v>74</v>
      </c>
      <c r="H93" t="s">
        <v>24</v>
      </c>
      <c r="I93" t="s">
        <v>77</v>
      </c>
      <c r="J93" t="s">
        <v>10</v>
      </c>
      <c r="K93">
        <v>11.7</v>
      </c>
      <c r="L93" t="s">
        <v>11</v>
      </c>
      <c r="M93" t="s">
        <v>723</v>
      </c>
      <c r="N93" t="s">
        <v>720</v>
      </c>
    </row>
    <row r="94" spans="2:23" x14ac:dyDescent="0.25">
      <c r="B94">
        <v>2023</v>
      </c>
      <c r="C94">
        <v>38</v>
      </c>
      <c r="D94" t="s">
        <v>770</v>
      </c>
      <c r="E94" t="s">
        <v>7</v>
      </c>
      <c r="F94" t="s">
        <v>73</v>
      </c>
      <c r="G94" t="s">
        <v>78</v>
      </c>
      <c r="H94" t="s">
        <v>79</v>
      </c>
      <c r="I94" t="s">
        <v>34</v>
      </c>
      <c r="J94" t="s">
        <v>31</v>
      </c>
      <c r="K94">
        <v>11.5</v>
      </c>
      <c r="L94" t="s">
        <v>11</v>
      </c>
      <c r="M94" t="s">
        <v>723</v>
      </c>
      <c r="N94" t="s">
        <v>720</v>
      </c>
      <c r="S94">
        <v>2020</v>
      </c>
      <c r="T94" t="s">
        <v>578</v>
      </c>
      <c r="U94" t="s">
        <v>539</v>
      </c>
      <c r="V94">
        <v>35.902793000000003</v>
      </c>
      <c r="W94">
        <v>84.143073000000001</v>
      </c>
    </row>
    <row r="95" spans="2:23" x14ac:dyDescent="0.25">
      <c r="B95">
        <v>2023</v>
      </c>
      <c r="C95">
        <v>39</v>
      </c>
      <c r="D95" t="s">
        <v>771</v>
      </c>
      <c r="E95" t="s">
        <v>7</v>
      </c>
      <c r="F95" t="s">
        <v>73</v>
      </c>
      <c r="G95" t="s">
        <v>80</v>
      </c>
      <c r="H95" t="s">
        <v>32</v>
      </c>
      <c r="I95">
        <v>202004162</v>
      </c>
      <c r="J95" t="s">
        <v>10</v>
      </c>
      <c r="K95">
        <v>17.2</v>
      </c>
      <c r="L95" t="s">
        <v>11</v>
      </c>
      <c r="M95" t="s">
        <v>723</v>
      </c>
      <c r="N95" t="s">
        <v>720</v>
      </c>
    </row>
    <row r="96" spans="2:23" x14ac:dyDescent="0.25">
      <c r="B96">
        <v>2023</v>
      </c>
      <c r="C96">
        <v>40</v>
      </c>
      <c r="D96" t="s">
        <v>772</v>
      </c>
      <c r="E96" t="s">
        <v>7</v>
      </c>
      <c r="F96" t="s">
        <v>73</v>
      </c>
      <c r="G96" t="s">
        <v>81</v>
      </c>
      <c r="H96" t="s">
        <v>44</v>
      </c>
      <c r="I96">
        <v>20200095</v>
      </c>
      <c r="J96" t="s">
        <v>10</v>
      </c>
      <c r="K96">
        <v>18.3</v>
      </c>
      <c r="L96" t="s">
        <v>11</v>
      </c>
      <c r="M96" t="s">
        <v>723</v>
      </c>
      <c r="N96" t="s">
        <v>720</v>
      </c>
      <c r="S96">
        <v>2022</v>
      </c>
      <c r="T96" t="s">
        <v>621</v>
      </c>
      <c r="U96" t="s">
        <v>520</v>
      </c>
      <c r="V96">
        <v>35.996490000000001</v>
      </c>
      <c r="W96">
        <v>-84.218810000000005</v>
      </c>
    </row>
    <row r="97" spans="2:23" x14ac:dyDescent="0.25">
      <c r="B97">
        <v>2023</v>
      </c>
      <c r="C97">
        <v>41</v>
      </c>
      <c r="D97" t="s">
        <v>773</v>
      </c>
      <c r="E97" t="s">
        <v>7</v>
      </c>
      <c r="F97" t="s">
        <v>73</v>
      </c>
      <c r="G97" t="s">
        <v>81</v>
      </c>
      <c r="H97" t="s">
        <v>44</v>
      </c>
      <c r="I97">
        <v>202201013</v>
      </c>
      <c r="J97" t="s">
        <v>15</v>
      </c>
      <c r="K97">
        <v>2.2000000000000002</v>
      </c>
      <c r="L97" t="s">
        <v>11</v>
      </c>
      <c r="M97" t="s">
        <v>723</v>
      </c>
      <c r="N97" t="s">
        <v>720</v>
      </c>
      <c r="S97">
        <v>2021</v>
      </c>
      <c r="T97" t="s">
        <v>509</v>
      </c>
      <c r="U97" t="s">
        <v>520</v>
      </c>
      <c r="V97">
        <v>35.944229999999997</v>
      </c>
      <c r="W97">
        <v>-83.937709999999996</v>
      </c>
    </row>
    <row r="98" spans="2:23" x14ac:dyDescent="0.25">
      <c r="B98">
        <v>2023</v>
      </c>
      <c r="C98">
        <v>42</v>
      </c>
      <c r="D98" t="s">
        <v>774</v>
      </c>
      <c r="E98" t="s">
        <v>7</v>
      </c>
      <c r="F98" t="s">
        <v>73</v>
      </c>
      <c r="G98" t="s">
        <v>57</v>
      </c>
      <c r="H98" t="s">
        <v>82</v>
      </c>
      <c r="I98" t="s">
        <v>83</v>
      </c>
      <c r="J98" t="s">
        <v>20</v>
      </c>
      <c r="K98">
        <v>16.8</v>
      </c>
      <c r="L98" t="s">
        <v>21</v>
      </c>
      <c r="M98" t="s">
        <v>723</v>
      </c>
      <c r="N98" t="s">
        <v>651</v>
      </c>
      <c r="S98">
        <v>2022</v>
      </c>
      <c r="T98" t="s">
        <v>616</v>
      </c>
      <c r="U98" t="s">
        <v>520</v>
      </c>
      <c r="V98">
        <v>35.944229999999997</v>
      </c>
      <c r="W98">
        <v>-83.937709999999996</v>
      </c>
    </row>
    <row r="99" spans="2:23" x14ac:dyDescent="0.25">
      <c r="B99">
        <v>2023</v>
      </c>
      <c r="C99">
        <v>43</v>
      </c>
      <c r="D99" t="s">
        <v>775</v>
      </c>
      <c r="E99" t="s">
        <v>7</v>
      </c>
      <c r="F99" t="s">
        <v>73</v>
      </c>
      <c r="G99" t="s">
        <v>84</v>
      </c>
      <c r="H99" t="s">
        <v>65</v>
      </c>
      <c r="I99" t="s">
        <v>85</v>
      </c>
      <c r="J99" t="s">
        <v>10</v>
      </c>
      <c r="K99">
        <v>15.3</v>
      </c>
      <c r="L99" t="s">
        <v>11</v>
      </c>
      <c r="M99" t="s">
        <v>723</v>
      </c>
      <c r="N99" t="s">
        <v>720</v>
      </c>
      <c r="S99">
        <v>2019</v>
      </c>
      <c r="T99" t="s">
        <v>554</v>
      </c>
      <c r="U99" t="s">
        <v>527</v>
      </c>
      <c r="V99">
        <v>35.996490000000001</v>
      </c>
      <c r="W99">
        <v>-84.218810000000005</v>
      </c>
    </row>
    <row r="100" spans="2:23" x14ac:dyDescent="0.25">
      <c r="B100">
        <v>2023</v>
      </c>
      <c r="C100">
        <v>44</v>
      </c>
      <c r="D100" t="s">
        <v>776</v>
      </c>
      <c r="E100" t="s">
        <v>7</v>
      </c>
      <c r="F100" t="s">
        <v>73</v>
      </c>
      <c r="G100" t="s">
        <v>86</v>
      </c>
      <c r="H100" t="s">
        <v>87</v>
      </c>
      <c r="I100" t="s">
        <v>88</v>
      </c>
      <c r="J100" t="s">
        <v>10</v>
      </c>
      <c r="K100">
        <v>49.2</v>
      </c>
      <c r="L100" t="s">
        <v>11</v>
      </c>
      <c r="M100" t="s">
        <v>723</v>
      </c>
      <c r="N100" t="s">
        <v>720</v>
      </c>
      <c r="S100">
        <v>2021</v>
      </c>
      <c r="T100" t="s">
        <v>581</v>
      </c>
      <c r="U100" t="s">
        <v>520</v>
      </c>
      <c r="V100">
        <v>35.944009999999999</v>
      </c>
      <c r="W100">
        <v>-83.93723</v>
      </c>
    </row>
    <row r="101" spans="2:23" x14ac:dyDescent="0.25">
      <c r="B101">
        <v>2023</v>
      </c>
      <c r="C101">
        <v>45</v>
      </c>
      <c r="D101" t="s">
        <v>777</v>
      </c>
      <c r="E101" t="s">
        <v>7</v>
      </c>
      <c r="F101" t="s">
        <v>73</v>
      </c>
      <c r="G101" t="s">
        <v>89</v>
      </c>
      <c r="H101" t="s">
        <v>722</v>
      </c>
      <c r="I101" t="s">
        <v>90</v>
      </c>
      <c r="J101" t="s">
        <v>20</v>
      </c>
      <c r="K101">
        <v>1.4</v>
      </c>
      <c r="L101" t="s">
        <v>21</v>
      </c>
      <c r="M101" t="s">
        <v>723</v>
      </c>
      <c r="N101" t="s">
        <v>651</v>
      </c>
      <c r="S101">
        <v>2022</v>
      </c>
      <c r="T101" t="s">
        <v>540</v>
      </c>
      <c r="U101" t="s">
        <v>520</v>
      </c>
      <c r="V101">
        <v>35.944229999999997</v>
      </c>
      <c r="W101">
        <v>-83.937709999999996</v>
      </c>
    </row>
    <row r="102" spans="2:23" x14ac:dyDescent="0.25">
      <c r="B102">
        <v>2023</v>
      </c>
      <c r="C102">
        <v>46</v>
      </c>
      <c r="D102" t="s">
        <v>778</v>
      </c>
      <c r="E102" t="s">
        <v>7</v>
      </c>
      <c r="F102" t="s">
        <v>73</v>
      </c>
      <c r="G102" t="s">
        <v>91</v>
      </c>
      <c r="H102" t="s">
        <v>92</v>
      </c>
      <c r="I102">
        <v>202206544</v>
      </c>
      <c r="J102" t="s">
        <v>15</v>
      </c>
      <c r="K102">
        <v>12.7</v>
      </c>
      <c r="L102" t="s">
        <v>11</v>
      </c>
      <c r="M102" t="s">
        <v>723</v>
      </c>
      <c r="N102" t="s">
        <v>720</v>
      </c>
    </row>
    <row r="103" spans="2:23" x14ac:dyDescent="0.25">
      <c r="B103">
        <v>2023</v>
      </c>
      <c r="C103">
        <v>47</v>
      </c>
      <c r="D103" t="s">
        <v>779</v>
      </c>
      <c r="E103" t="s">
        <v>7</v>
      </c>
      <c r="F103" t="s">
        <v>73</v>
      </c>
      <c r="G103" t="s">
        <v>93</v>
      </c>
      <c r="H103" t="s">
        <v>94</v>
      </c>
      <c r="I103">
        <v>202001326</v>
      </c>
      <c r="J103" t="s">
        <v>10</v>
      </c>
      <c r="K103">
        <v>8.5</v>
      </c>
      <c r="L103" t="s">
        <v>11</v>
      </c>
      <c r="M103" t="s">
        <v>723</v>
      </c>
      <c r="N103" t="s">
        <v>720</v>
      </c>
      <c r="S103">
        <v>2019</v>
      </c>
      <c r="T103" t="s">
        <v>589</v>
      </c>
      <c r="U103" t="s">
        <v>527</v>
      </c>
      <c r="V103">
        <v>35.996490000000001</v>
      </c>
      <c r="W103">
        <v>-84.218810000000005</v>
      </c>
    </row>
    <row r="104" spans="2:23" x14ac:dyDescent="0.25">
      <c r="B104">
        <v>2024</v>
      </c>
      <c r="C104">
        <v>25</v>
      </c>
      <c r="D104" t="s">
        <v>862</v>
      </c>
      <c r="E104" t="s">
        <v>7</v>
      </c>
      <c r="F104" t="s">
        <v>73</v>
      </c>
      <c r="G104" t="s">
        <v>230</v>
      </c>
      <c r="H104" t="s">
        <v>231</v>
      </c>
      <c r="I104" t="s">
        <v>722</v>
      </c>
      <c r="J104" t="s">
        <v>20</v>
      </c>
      <c r="K104">
        <v>7.8</v>
      </c>
      <c r="L104" t="s">
        <v>722</v>
      </c>
      <c r="M104" t="s">
        <v>723</v>
      </c>
      <c r="N104" t="s">
        <v>679</v>
      </c>
    </row>
    <row r="105" spans="2:23" x14ac:dyDescent="0.25">
      <c r="B105">
        <v>2024</v>
      </c>
      <c r="C105">
        <v>26</v>
      </c>
      <c r="D105" t="s">
        <v>863</v>
      </c>
      <c r="E105" t="s">
        <v>7</v>
      </c>
      <c r="F105" t="s">
        <v>73</v>
      </c>
      <c r="G105" t="s">
        <v>232</v>
      </c>
      <c r="H105" t="s">
        <v>233</v>
      </c>
      <c r="I105" t="s">
        <v>722</v>
      </c>
      <c r="J105" t="s">
        <v>20</v>
      </c>
      <c r="K105">
        <v>55</v>
      </c>
      <c r="L105" t="s">
        <v>189</v>
      </c>
      <c r="M105" t="s">
        <v>723</v>
      </c>
      <c r="N105" t="s">
        <v>679</v>
      </c>
    </row>
    <row r="106" spans="2:23" x14ac:dyDescent="0.25">
      <c r="B106">
        <v>2024</v>
      </c>
      <c r="C106">
        <v>27</v>
      </c>
      <c r="D106" t="s">
        <v>864</v>
      </c>
      <c r="E106" t="s">
        <v>7</v>
      </c>
      <c r="F106" t="s">
        <v>73</v>
      </c>
      <c r="G106" t="s">
        <v>74</v>
      </c>
      <c r="H106" t="s">
        <v>234</v>
      </c>
      <c r="I106" t="s">
        <v>722</v>
      </c>
      <c r="J106" t="s">
        <v>20</v>
      </c>
      <c r="K106">
        <v>41.1</v>
      </c>
      <c r="L106" t="s">
        <v>722</v>
      </c>
      <c r="M106" t="s">
        <v>723</v>
      </c>
      <c r="N106" t="s">
        <v>679</v>
      </c>
    </row>
    <row r="107" spans="2:23" x14ac:dyDescent="0.25">
      <c r="B107">
        <v>2023</v>
      </c>
      <c r="C107">
        <v>48</v>
      </c>
      <c r="D107" t="s">
        <v>780</v>
      </c>
      <c r="E107" t="s">
        <v>7</v>
      </c>
      <c r="F107" t="s">
        <v>1002</v>
      </c>
      <c r="G107" t="s">
        <v>96</v>
      </c>
      <c r="H107" t="s">
        <v>722</v>
      </c>
      <c r="I107">
        <v>202007939</v>
      </c>
      <c r="J107" t="s">
        <v>20</v>
      </c>
      <c r="K107">
        <v>10.5</v>
      </c>
      <c r="L107" t="s">
        <v>11</v>
      </c>
      <c r="M107" t="s">
        <v>723</v>
      </c>
      <c r="N107" t="s">
        <v>720</v>
      </c>
    </row>
    <row r="108" spans="2:23" x14ac:dyDescent="0.25">
      <c r="B108">
        <v>2024</v>
      </c>
      <c r="C108">
        <v>82</v>
      </c>
      <c r="D108" t="s">
        <v>919</v>
      </c>
      <c r="E108" t="s">
        <v>7</v>
      </c>
      <c r="F108" t="s">
        <v>1002</v>
      </c>
      <c r="G108" t="s">
        <v>96</v>
      </c>
      <c r="H108" t="s">
        <v>722</v>
      </c>
      <c r="I108" t="s">
        <v>722</v>
      </c>
      <c r="J108" t="s">
        <v>20</v>
      </c>
      <c r="K108">
        <v>31.2</v>
      </c>
      <c r="L108" t="s">
        <v>11</v>
      </c>
      <c r="M108" t="s">
        <v>723</v>
      </c>
      <c r="N108" t="s">
        <v>720</v>
      </c>
    </row>
    <row r="109" spans="2:23" x14ac:dyDescent="0.25">
      <c r="B109">
        <v>2024</v>
      </c>
      <c r="C109">
        <v>83</v>
      </c>
      <c r="D109" t="s">
        <v>920</v>
      </c>
      <c r="E109" t="s">
        <v>7</v>
      </c>
      <c r="F109" t="s">
        <v>1002</v>
      </c>
      <c r="G109" t="s">
        <v>96</v>
      </c>
      <c r="H109" t="s">
        <v>722</v>
      </c>
      <c r="I109" t="s">
        <v>722</v>
      </c>
      <c r="J109" t="s">
        <v>20</v>
      </c>
      <c r="K109">
        <v>61</v>
      </c>
      <c r="L109" t="s">
        <v>11</v>
      </c>
      <c r="M109" t="s">
        <v>723</v>
      </c>
      <c r="N109" t="s">
        <v>720</v>
      </c>
    </row>
    <row r="110" spans="2:23" x14ac:dyDescent="0.25">
      <c r="B110">
        <v>2024</v>
      </c>
      <c r="C110">
        <v>132</v>
      </c>
      <c r="D110" t="s">
        <v>970</v>
      </c>
      <c r="E110" t="s">
        <v>151</v>
      </c>
      <c r="F110" t="s">
        <v>449</v>
      </c>
      <c r="G110" t="s">
        <v>450</v>
      </c>
      <c r="H110" t="s">
        <v>451</v>
      </c>
      <c r="I110" t="s">
        <v>452</v>
      </c>
      <c r="J110" t="s">
        <v>20</v>
      </c>
      <c r="K110">
        <v>7.9</v>
      </c>
      <c r="L110" t="s">
        <v>453</v>
      </c>
      <c r="M110" t="s">
        <v>723</v>
      </c>
      <c r="N110" t="s">
        <v>681</v>
      </c>
    </row>
    <row r="111" spans="2:23" x14ac:dyDescent="0.25">
      <c r="B111">
        <v>2023</v>
      </c>
      <c r="C111">
        <v>87</v>
      </c>
      <c r="D111" t="s">
        <v>819</v>
      </c>
      <c r="E111" t="s">
        <v>7</v>
      </c>
      <c r="F111" t="s">
        <v>148</v>
      </c>
      <c r="G111" t="s">
        <v>722</v>
      </c>
      <c r="H111" t="s">
        <v>722</v>
      </c>
      <c r="I111" t="s">
        <v>722</v>
      </c>
      <c r="J111" t="s">
        <v>20</v>
      </c>
      <c r="K111">
        <v>1.1000000000000001</v>
      </c>
      <c r="L111" t="s">
        <v>11</v>
      </c>
      <c r="M111" t="s">
        <v>723</v>
      </c>
      <c r="N111" t="s">
        <v>720</v>
      </c>
    </row>
    <row r="112" spans="2:23" x14ac:dyDescent="0.25">
      <c r="B112">
        <v>2024</v>
      </c>
      <c r="C112">
        <v>15</v>
      </c>
      <c r="D112" t="s">
        <v>852</v>
      </c>
      <c r="E112" t="s">
        <v>7</v>
      </c>
      <c r="F112" t="s">
        <v>210</v>
      </c>
      <c r="G112" t="s">
        <v>211</v>
      </c>
      <c r="H112" t="s">
        <v>212</v>
      </c>
      <c r="I112" t="s">
        <v>722</v>
      </c>
      <c r="J112" t="s">
        <v>20</v>
      </c>
      <c r="K112">
        <v>0.5</v>
      </c>
      <c r="L112" t="s">
        <v>722</v>
      </c>
      <c r="M112" t="s">
        <v>723</v>
      </c>
      <c r="N112" t="s">
        <v>679</v>
      </c>
      <c r="R112">
        <v>18</v>
      </c>
      <c r="S112">
        <v>8</v>
      </c>
      <c r="T112">
        <v>2025</v>
      </c>
    </row>
    <row r="113" spans="2:25" x14ac:dyDescent="0.25">
      <c r="B113">
        <v>2025</v>
      </c>
      <c r="C113">
        <v>7</v>
      </c>
      <c r="D113" t="s">
        <v>977</v>
      </c>
      <c r="E113" t="s">
        <v>151</v>
      </c>
      <c r="F113" t="s">
        <v>475</v>
      </c>
      <c r="G113" t="s">
        <v>476</v>
      </c>
      <c r="H113" t="s">
        <v>477</v>
      </c>
      <c r="I113" t="s">
        <v>478</v>
      </c>
      <c r="J113" t="s">
        <v>20</v>
      </c>
      <c r="K113">
        <v>22.7</v>
      </c>
      <c r="L113" t="s">
        <v>415</v>
      </c>
      <c r="M113" t="s">
        <v>723</v>
      </c>
      <c r="N113" t="s">
        <v>720</v>
      </c>
    </row>
    <row r="114" spans="2:25" x14ac:dyDescent="0.25">
      <c r="B114">
        <v>2024</v>
      </c>
      <c r="C114">
        <v>16</v>
      </c>
      <c r="D114" t="s">
        <v>853</v>
      </c>
      <c r="E114" t="s">
        <v>7</v>
      </c>
      <c r="F114" t="s">
        <v>213</v>
      </c>
      <c r="G114" t="s">
        <v>214</v>
      </c>
      <c r="H114" t="s">
        <v>188</v>
      </c>
      <c r="I114" t="s">
        <v>722</v>
      </c>
      <c r="J114" t="s">
        <v>20</v>
      </c>
      <c r="K114">
        <v>23</v>
      </c>
      <c r="L114" t="s">
        <v>204</v>
      </c>
      <c r="M114" t="s">
        <v>723</v>
      </c>
      <c r="N114" t="s">
        <v>679</v>
      </c>
    </row>
    <row r="115" spans="2:25" x14ac:dyDescent="0.25">
      <c r="B115">
        <v>2024</v>
      </c>
      <c r="C115">
        <v>1</v>
      </c>
      <c r="D115" t="s">
        <v>838</v>
      </c>
      <c r="E115" t="s">
        <v>160</v>
      </c>
      <c r="F115" t="s">
        <v>173</v>
      </c>
      <c r="G115" t="s">
        <v>174</v>
      </c>
      <c r="H115" t="s">
        <v>175</v>
      </c>
      <c r="I115" t="s">
        <v>176</v>
      </c>
      <c r="J115" t="s">
        <v>20</v>
      </c>
      <c r="K115">
        <v>10</v>
      </c>
      <c r="L115" t="s">
        <v>177</v>
      </c>
      <c r="M115" t="s">
        <v>723</v>
      </c>
      <c r="N115" t="s">
        <v>177</v>
      </c>
    </row>
    <row r="116" spans="2:25" x14ac:dyDescent="0.25">
      <c r="B116">
        <v>2023</v>
      </c>
      <c r="C116">
        <v>95</v>
      </c>
      <c r="D116" t="s">
        <v>827</v>
      </c>
      <c r="E116" t="s">
        <v>160</v>
      </c>
      <c r="F116" t="s">
        <v>160</v>
      </c>
      <c r="G116" t="s">
        <v>161</v>
      </c>
      <c r="H116" t="s">
        <v>162</v>
      </c>
      <c r="I116" t="s">
        <v>722</v>
      </c>
      <c r="J116" t="s">
        <v>20</v>
      </c>
      <c r="K116">
        <v>15.5</v>
      </c>
      <c r="L116" t="s">
        <v>11</v>
      </c>
      <c r="M116" t="s">
        <v>723</v>
      </c>
      <c r="N116" t="s">
        <v>720</v>
      </c>
    </row>
    <row r="117" spans="2:25" x14ac:dyDescent="0.25">
      <c r="B117">
        <v>2024</v>
      </c>
      <c r="C117">
        <v>34</v>
      </c>
      <c r="D117" t="s">
        <v>871</v>
      </c>
      <c r="E117" t="s">
        <v>7</v>
      </c>
      <c r="F117" t="s">
        <v>97</v>
      </c>
      <c r="G117" t="s">
        <v>260</v>
      </c>
      <c r="H117" t="s">
        <v>261</v>
      </c>
      <c r="I117" t="s">
        <v>262</v>
      </c>
      <c r="J117" t="s">
        <v>20</v>
      </c>
      <c r="K117">
        <v>3.3</v>
      </c>
      <c r="L117" t="s">
        <v>239</v>
      </c>
      <c r="M117" t="s">
        <v>723</v>
      </c>
      <c r="N117" t="s">
        <v>651</v>
      </c>
      <c r="Q117">
        <v>10</v>
      </c>
      <c r="R117">
        <v>4</v>
      </c>
      <c r="S117">
        <v>2021</v>
      </c>
      <c r="V117">
        <v>35.884</v>
      </c>
      <c r="W117">
        <v>-83.924999999999997</v>
      </c>
      <c r="Y117" t="str">
        <f>F117&amp;" "&amp;G117&amp;" "&amp;H117</f>
        <v>Colletidae Chilicola vernalis</v>
      </c>
    </row>
    <row r="118" spans="2:25" x14ac:dyDescent="0.25">
      <c r="B118">
        <v>2024</v>
      </c>
      <c r="C118">
        <v>35</v>
      </c>
      <c r="D118" t="s">
        <v>872</v>
      </c>
      <c r="E118" t="s">
        <v>7</v>
      </c>
      <c r="F118" t="s">
        <v>97</v>
      </c>
      <c r="G118" t="s">
        <v>263</v>
      </c>
      <c r="H118" t="s">
        <v>264</v>
      </c>
      <c r="I118" t="s">
        <v>265</v>
      </c>
      <c r="J118" t="s">
        <v>20</v>
      </c>
      <c r="K118">
        <v>12.3</v>
      </c>
      <c r="L118" t="s">
        <v>266</v>
      </c>
      <c r="M118" t="s">
        <v>723</v>
      </c>
      <c r="N118" t="s">
        <v>651</v>
      </c>
      <c r="Q118">
        <v>9</v>
      </c>
      <c r="R118">
        <v>1</v>
      </c>
      <c r="S118">
        <v>2022</v>
      </c>
      <c r="V118">
        <v>35.884</v>
      </c>
      <c r="W118">
        <v>-83.924999999999997</v>
      </c>
      <c r="Y118" t="str">
        <f t="shared" ref="Y118:Y135" si="1">F118&amp;" "&amp;G118&amp;" "&amp;H118</f>
        <v>Colletidae Bicolletes atacamana</v>
      </c>
    </row>
    <row r="119" spans="2:25" x14ac:dyDescent="0.25">
      <c r="B119">
        <v>2024</v>
      </c>
      <c r="C119">
        <v>36</v>
      </c>
      <c r="D119" t="s">
        <v>873</v>
      </c>
      <c r="E119" t="s">
        <v>7</v>
      </c>
      <c r="F119" t="s">
        <v>97</v>
      </c>
      <c r="G119" t="s">
        <v>263</v>
      </c>
      <c r="H119" t="s">
        <v>264</v>
      </c>
      <c r="I119" t="s">
        <v>265</v>
      </c>
      <c r="J119" t="s">
        <v>20</v>
      </c>
      <c r="K119">
        <v>12.3</v>
      </c>
      <c r="L119" t="s">
        <v>266</v>
      </c>
      <c r="M119" t="s">
        <v>723</v>
      </c>
      <c r="N119" t="s">
        <v>651</v>
      </c>
      <c r="Q119">
        <v>7</v>
      </c>
      <c r="R119">
        <v>20</v>
      </c>
      <c r="S119">
        <v>2021</v>
      </c>
      <c r="V119">
        <v>35.884</v>
      </c>
      <c r="W119">
        <v>-83.926000000000002</v>
      </c>
      <c r="Y119" t="str">
        <f t="shared" si="1"/>
        <v>Colletidae Bicolletes atacamana</v>
      </c>
    </row>
    <row r="120" spans="2:25" x14ac:dyDescent="0.25">
      <c r="B120">
        <v>2024</v>
      </c>
      <c r="C120">
        <v>37</v>
      </c>
      <c r="D120" t="s">
        <v>874</v>
      </c>
      <c r="E120" t="s">
        <v>7</v>
      </c>
      <c r="F120" t="s">
        <v>97</v>
      </c>
      <c r="G120" t="s">
        <v>267</v>
      </c>
      <c r="H120" t="s">
        <v>268</v>
      </c>
      <c r="I120" t="s">
        <v>269</v>
      </c>
      <c r="J120" t="s">
        <v>20</v>
      </c>
      <c r="K120">
        <v>35.4</v>
      </c>
      <c r="L120" t="s">
        <v>239</v>
      </c>
      <c r="M120" t="s">
        <v>723</v>
      </c>
      <c r="N120" t="s">
        <v>651</v>
      </c>
      <c r="Q120">
        <v>8</v>
      </c>
      <c r="R120">
        <v>9</v>
      </c>
      <c r="S120">
        <v>2022</v>
      </c>
      <c r="Y120" t="str">
        <f t="shared" si="1"/>
        <v>Colletidae Cadeguala occidentalis</v>
      </c>
    </row>
    <row r="121" spans="2:25" x14ac:dyDescent="0.25">
      <c r="B121">
        <v>2024</v>
      </c>
      <c r="C121">
        <v>38</v>
      </c>
      <c r="D121" t="s">
        <v>875</v>
      </c>
      <c r="E121" t="s">
        <v>7</v>
      </c>
      <c r="F121" t="s">
        <v>97</v>
      </c>
      <c r="G121" t="s">
        <v>270</v>
      </c>
      <c r="H121" t="s">
        <v>271</v>
      </c>
      <c r="I121" t="s">
        <v>272</v>
      </c>
      <c r="J121" t="s">
        <v>20</v>
      </c>
      <c r="K121">
        <v>77</v>
      </c>
      <c r="L121" t="s">
        <v>239</v>
      </c>
      <c r="M121" t="s">
        <v>723</v>
      </c>
      <c r="N121" t="s">
        <v>651</v>
      </c>
      <c r="Q121">
        <v>9</v>
      </c>
      <c r="R121">
        <v>26</v>
      </c>
      <c r="S121">
        <v>2022</v>
      </c>
      <c r="Y121" t="str">
        <f t="shared" si="1"/>
        <v>Colletidae Caupolicana fulvicollis</v>
      </c>
    </row>
    <row r="122" spans="2:25" x14ac:dyDescent="0.25">
      <c r="B122">
        <v>2024</v>
      </c>
      <c r="C122">
        <v>39</v>
      </c>
      <c r="D122" t="s">
        <v>876</v>
      </c>
      <c r="E122" t="s">
        <v>7</v>
      </c>
      <c r="F122" t="s">
        <v>97</v>
      </c>
      <c r="G122" t="s">
        <v>273</v>
      </c>
      <c r="H122" t="s">
        <v>274</v>
      </c>
      <c r="I122" t="s">
        <v>275</v>
      </c>
      <c r="J122" t="s">
        <v>20</v>
      </c>
      <c r="K122">
        <v>16.7</v>
      </c>
      <c r="L122" t="s">
        <v>239</v>
      </c>
      <c r="M122" t="s">
        <v>723</v>
      </c>
      <c r="N122" t="s">
        <v>651</v>
      </c>
      <c r="Y122" t="str">
        <f t="shared" si="1"/>
        <v>Colletidae Reedapis semicyanea</v>
      </c>
    </row>
    <row r="123" spans="2:25" x14ac:dyDescent="0.25">
      <c r="B123">
        <v>2024</v>
      </c>
      <c r="C123">
        <v>40</v>
      </c>
      <c r="D123" t="s">
        <v>877</v>
      </c>
      <c r="E123" t="s">
        <v>7</v>
      </c>
      <c r="F123" t="s">
        <v>97</v>
      </c>
      <c r="G123" t="s">
        <v>276</v>
      </c>
      <c r="H123" t="s">
        <v>277</v>
      </c>
      <c r="I123" t="s">
        <v>278</v>
      </c>
      <c r="J123" t="s">
        <v>20</v>
      </c>
      <c r="K123">
        <v>7.3</v>
      </c>
      <c r="L123" t="s">
        <v>243</v>
      </c>
      <c r="M123" t="s">
        <v>723</v>
      </c>
      <c r="N123" t="s">
        <v>651</v>
      </c>
      <c r="Y123" t="str">
        <f t="shared" si="1"/>
        <v>Colletidae Lonchopria zonalis</v>
      </c>
    </row>
    <row r="124" spans="2:25" x14ac:dyDescent="0.25">
      <c r="B124">
        <v>2024</v>
      </c>
      <c r="C124">
        <v>41</v>
      </c>
      <c r="D124" t="s">
        <v>878</v>
      </c>
      <c r="E124" t="s">
        <v>7</v>
      </c>
      <c r="F124" t="s">
        <v>97</v>
      </c>
      <c r="G124" t="s">
        <v>279</v>
      </c>
      <c r="H124" t="s">
        <v>280</v>
      </c>
      <c r="I124" t="s">
        <v>281</v>
      </c>
      <c r="J124" t="s">
        <v>20</v>
      </c>
      <c r="K124">
        <v>10.8</v>
      </c>
      <c r="L124" t="s">
        <v>239</v>
      </c>
      <c r="M124" t="s">
        <v>723</v>
      </c>
      <c r="N124" t="s">
        <v>651</v>
      </c>
      <c r="Y124" t="str">
        <f t="shared" si="1"/>
        <v>Colletidae Euryglossa adelaidae</v>
      </c>
    </row>
    <row r="125" spans="2:25" x14ac:dyDescent="0.25">
      <c r="B125">
        <v>2024</v>
      </c>
      <c r="C125">
        <v>57</v>
      </c>
      <c r="D125" t="s">
        <v>894</v>
      </c>
      <c r="E125" t="s">
        <v>7</v>
      </c>
      <c r="F125" t="s">
        <v>97</v>
      </c>
      <c r="G125" t="s">
        <v>335</v>
      </c>
      <c r="H125" t="s">
        <v>336</v>
      </c>
      <c r="I125" t="s">
        <v>337</v>
      </c>
      <c r="J125" t="s">
        <v>20</v>
      </c>
      <c r="K125">
        <v>1.2</v>
      </c>
      <c r="L125" t="s">
        <v>243</v>
      </c>
      <c r="M125" t="s">
        <v>723</v>
      </c>
      <c r="N125" t="s">
        <v>651</v>
      </c>
      <c r="Y125" t="str">
        <f t="shared" si="1"/>
        <v>Colletidae Xeromelissa rozeni</v>
      </c>
    </row>
    <row r="126" spans="2:25" x14ac:dyDescent="0.25">
      <c r="B126">
        <v>2023</v>
      </c>
      <c r="C126">
        <v>49</v>
      </c>
      <c r="D126" t="s">
        <v>781</v>
      </c>
      <c r="E126" t="s">
        <v>7</v>
      </c>
      <c r="F126" t="s">
        <v>97</v>
      </c>
      <c r="G126" t="s">
        <v>98</v>
      </c>
      <c r="H126" t="s">
        <v>99</v>
      </c>
      <c r="I126">
        <v>202105983</v>
      </c>
      <c r="J126" t="s">
        <v>10</v>
      </c>
      <c r="K126">
        <v>3.6</v>
      </c>
      <c r="L126" t="s">
        <v>11</v>
      </c>
      <c r="M126" t="s">
        <v>723</v>
      </c>
      <c r="N126" t="s">
        <v>720</v>
      </c>
      <c r="Y126" t="str">
        <f t="shared" si="1"/>
        <v>Colletidae Hylaeus affinis/modestus</v>
      </c>
    </row>
    <row r="127" spans="2:25" x14ac:dyDescent="0.25">
      <c r="B127">
        <v>2023</v>
      </c>
      <c r="C127">
        <v>85</v>
      </c>
      <c r="D127" t="s">
        <v>817</v>
      </c>
      <c r="E127" t="s">
        <v>7</v>
      </c>
      <c r="F127" t="s">
        <v>97</v>
      </c>
      <c r="G127" t="s">
        <v>98</v>
      </c>
      <c r="H127" t="s">
        <v>144</v>
      </c>
      <c r="I127">
        <v>202100974</v>
      </c>
      <c r="J127" t="s">
        <v>15</v>
      </c>
      <c r="K127">
        <v>2.5</v>
      </c>
      <c r="L127" t="s">
        <v>11</v>
      </c>
      <c r="M127" t="s">
        <v>723</v>
      </c>
      <c r="N127" t="s">
        <v>720</v>
      </c>
      <c r="P127">
        <v>44748</v>
      </c>
      <c r="Q127">
        <v>7</v>
      </c>
      <c r="R127">
        <v>6</v>
      </c>
      <c r="S127">
        <v>2022</v>
      </c>
      <c r="T127" t="s">
        <v>640</v>
      </c>
      <c r="U127" t="s">
        <v>520</v>
      </c>
      <c r="V127" t="s">
        <v>580</v>
      </c>
      <c r="W127">
        <v>-83.736588999999995</v>
      </c>
      <c r="Y127" t="str">
        <f t="shared" si="1"/>
        <v>Colletidae Hylaeus modestus</v>
      </c>
    </row>
    <row r="128" spans="2:25" x14ac:dyDescent="0.25">
      <c r="B128">
        <v>2023</v>
      </c>
      <c r="C128">
        <v>94</v>
      </c>
      <c r="D128" t="s">
        <v>826</v>
      </c>
      <c r="E128" t="s">
        <v>7</v>
      </c>
      <c r="F128" t="s">
        <v>97</v>
      </c>
      <c r="G128" t="s">
        <v>158</v>
      </c>
      <c r="H128" t="s">
        <v>159</v>
      </c>
      <c r="I128" t="s">
        <v>722</v>
      </c>
      <c r="J128" t="s">
        <v>10</v>
      </c>
      <c r="K128">
        <v>50.3</v>
      </c>
      <c r="L128" t="s">
        <v>11</v>
      </c>
      <c r="M128" t="s">
        <v>723</v>
      </c>
      <c r="N128" t="s">
        <v>720</v>
      </c>
      <c r="Y128" t="str">
        <f t="shared" si="1"/>
        <v>Colletidae Colletes thoracicus</v>
      </c>
    </row>
    <row r="129" spans="2:25" x14ac:dyDescent="0.25">
      <c r="B129">
        <v>2023</v>
      </c>
      <c r="C129">
        <v>102</v>
      </c>
      <c r="D129" t="s">
        <v>834</v>
      </c>
      <c r="E129" t="s">
        <v>7</v>
      </c>
      <c r="F129" t="s">
        <v>97</v>
      </c>
      <c r="G129" t="s">
        <v>158</v>
      </c>
      <c r="H129" t="s">
        <v>159</v>
      </c>
      <c r="I129" t="s">
        <v>722</v>
      </c>
      <c r="J129" t="s">
        <v>20</v>
      </c>
      <c r="K129">
        <v>35.5</v>
      </c>
      <c r="L129" t="s">
        <v>11</v>
      </c>
      <c r="M129" t="s">
        <v>723</v>
      </c>
      <c r="N129" t="s">
        <v>720</v>
      </c>
      <c r="P129">
        <v>43663</v>
      </c>
      <c r="Q129">
        <v>7</v>
      </c>
      <c r="R129">
        <v>17</v>
      </c>
      <c r="S129">
        <v>2019</v>
      </c>
      <c r="T129" t="s">
        <v>554</v>
      </c>
      <c r="U129" t="s">
        <v>527</v>
      </c>
      <c r="V129">
        <v>36.011760000000002</v>
      </c>
      <c r="W129">
        <v>-85.133390000000006</v>
      </c>
      <c r="Y129" t="str">
        <f t="shared" si="1"/>
        <v>Colletidae Colletes thoracicus</v>
      </c>
    </row>
    <row r="130" spans="2:25" x14ac:dyDescent="0.25">
      <c r="B130">
        <v>2025</v>
      </c>
      <c r="C130">
        <v>16</v>
      </c>
      <c r="D130" t="s">
        <v>986</v>
      </c>
      <c r="E130" t="s">
        <v>7</v>
      </c>
      <c r="F130" t="s">
        <v>97</v>
      </c>
      <c r="G130" t="s">
        <v>98</v>
      </c>
      <c r="H130" t="s">
        <v>701</v>
      </c>
      <c r="I130" t="s">
        <v>688</v>
      </c>
      <c r="J130" t="s">
        <v>20</v>
      </c>
      <c r="K130" t="s">
        <v>708</v>
      </c>
      <c r="L130" t="s">
        <v>716</v>
      </c>
      <c r="M130" t="s">
        <v>723</v>
      </c>
      <c r="N130" t="s">
        <v>721</v>
      </c>
      <c r="S130">
        <v>2019</v>
      </c>
      <c r="T130" t="s">
        <v>554</v>
      </c>
      <c r="U130" t="s">
        <v>527</v>
      </c>
      <c r="V130">
        <v>35.996139999999997</v>
      </c>
      <c r="W130">
        <v>-84.218919999999997</v>
      </c>
      <c r="Y130" t="str">
        <f t="shared" si="1"/>
        <v>Colletidae Hylaeus annulatus</v>
      </c>
    </row>
    <row r="131" spans="2:25" x14ac:dyDescent="0.25">
      <c r="B131">
        <v>2025</v>
      </c>
      <c r="C131">
        <v>17</v>
      </c>
      <c r="D131" t="s">
        <v>987</v>
      </c>
      <c r="E131" t="s">
        <v>7</v>
      </c>
      <c r="F131" t="s">
        <v>97</v>
      </c>
      <c r="G131" t="s">
        <v>98</v>
      </c>
      <c r="H131" t="s">
        <v>701</v>
      </c>
      <c r="I131" t="s">
        <v>689</v>
      </c>
      <c r="J131" t="s">
        <v>20</v>
      </c>
      <c r="K131" t="s">
        <v>709</v>
      </c>
      <c r="L131" t="s">
        <v>716</v>
      </c>
      <c r="M131" t="s">
        <v>723</v>
      </c>
      <c r="N131" t="s">
        <v>721</v>
      </c>
      <c r="Y131" t="str">
        <f t="shared" si="1"/>
        <v>Colletidae Hylaeus annulatus</v>
      </c>
    </row>
    <row r="132" spans="2:25" x14ac:dyDescent="0.25">
      <c r="B132">
        <v>2025</v>
      </c>
      <c r="C132">
        <v>18</v>
      </c>
      <c r="D132" t="s">
        <v>988</v>
      </c>
      <c r="E132" t="s">
        <v>7</v>
      </c>
      <c r="F132" t="s">
        <v>97</v>
      </c>
      <c r="G132" t="s">
        <v>98</v>
      </c>
      <c r="H132" t="s">
        <v>701</v>
      </c>
      <c r="I132" t="s">
        <v>690</v>
      </c>
      <c r="J132" t="s">
        <v>20</v>
      </c>
      <c r="K132" t="s">
        <v>710</v>
      </c>
      <c r="L132" t="s">
        <v>716</v>
      </c>
      <c r="M132" t="s">
        <v>723</v>
      </c>
      <c r="N132" t="s">
        <v>721</v>
      </c>
      <c r="P132">
        <v>44796</v>
      </c>
      <c r="Q132">
        <v>8</v>
      </c>
      <c r="R132">
        <v>23</v>
      </c>
      <c r="S132">
        <v>2022</v>
      </c>
      <c r="T132" t="s">
        <v>540</v>
      </c>
      <c r="U132" t="s">
        <v>557</v>
      </c>
      <c r="V132" t="s">
        <v>580</v>
      </c>
      <c r="W132">
        <v>-83.937709999999996</v>
      </c>
      <c r="Y132" t="str">
        <f t="shared" si="1"/>
        <v>Colletidae Hylaeus annulatus</v>
      </c>
    </row>
    <row r="133" spans="2:25" x14ac:dyDescent="0.25">
      <c r="B133">
        <v>2023</v>
      </c>
      <c r="C133">
        <v>91</v>
      </c>
      <c r="D133" t="s">
        <v>823</v>
      </c>
      <c r="E133" t="s">
        <v>151</v>
      </c>
      <c r="F133" t="s">
        <v>152</v>
      </c>
      <c r="G133" t="s">
        <v>153</v>
      </c>
      <c r="H133" t="s">
        <v>722</v>
      </c>
      <c r="I133" t="s">
        <v>722</v>
      </c>
      <c r="J133" t="s">
        <v>20</v>
      </c>
      <c r="K133">
        <v>8.6</v>
      </c>
      <c r="L133" t="s">
        <v>11</v>
      </c>
      <c r="M133" t="s">
        <v>723</v>
      </c>
      <c r="N133" t="s">
        <v>720</v>
      </c>
      <c r="Y133" t="str">
        <f t="shared" si="1"/>
        <v>Conopidae Physocephala --</v>
      </c>
    </row>
    <row r="134" spans="2:25" x14ac:dyDescent="0.25">
      <c r="B134">
        <v>2023</v>
      </c>
      <c r="C134">
        <v>50</v>
      </c>
      <c r="D134" t="s">
        <v>782</v>
      </c>
      <c r="E134" t="s">
        <v>7</v>
      </c>
      <c r="F134" t="s">
        <v>100</v>
      </c>
      <c r="G134" t="s">
        <v>722</v>
      </c>
      <c r="H134" t="s">
        <v>722</v>
      </c>
      <c r="I134">
        <v>202002930</v>
      </c>
      <c r="J134" t="s">
        <v>10</v>
      </c>
      <c r="K134">
        <v>8</v>
      </c>
      <c r="L134" t="s">
        <v>11</v>
      </c>
      <c r="M134" t="s">
        <v>723</v>
      </c>
      <c r="N134" t="s">
        <v>720</v>
      </c>
      <c r="Y134" t="str">
        <f t="shared" si="1"/>
        <v>Crabronidae -- --</v>
      </c>
    </row>
    <row r="135" spans="2:25" x14ac:dyDescent="0.25">
      <c r="B135">
        <v>2024</v>
      </c>
      <c r="C135">
        <v>18</v>
      </c>
      <c r="D135" t="s">
        <v>855</v>
      </c>
      <c r="E135" t="s">
        <v>7</v>
      </c>
      <c r="F135" t="s">
        <v>100</v>
      </c>
      <c r="G135" t="s">
        <v>216</v>
      </c>
      <c r="H135" t="s">
        <v>188</v>
      </c>
      <c r="I135" t="s">
        <v>722</v>
      </c>
      <c r="J135" t="s">
        <v>20</v>
      </c>
      <c r="K135">
        <v>23</v>
      </c>
      <c r="L135" t="s">
        <v>204</v>
      </c>
      <c r="M135" t="s">
        <v>723</v>
      </c>
      <c r="N135" t="s">
        <v>679</v>
      </c>
      <c r="Y135" t="str">
        <f t="shared" si="1"/>
        <v>Crabronidae Cerceris Sp</v>
      </c>
    </row>
    <row r="136" spans="2:25" x14ac:dyDescent="0.25">
      <c r="B136">
        <v>2024</v>
      </c>
      <c r="C136">
        <v>71</v>
      </c>
      <c r="D136" t="s">
        <v>908</v>
      </c>
      <c r="E136" t="s">
        <v>7</v>
      </c>
      <c r="F136" t="s">
        <v>100</v>
      </c>
      <c r="G136" t="s">
        <v>216</v>
      </c>
      <c r="H136" t="s">
        <v>381</v>
      </c>
      <c r="I136" t="s">
        <v>382</v>
      </c>
      <c r="J136" t="s">
        <v>20</v>
      </c>
      <c r="K136">
        <v>2.7</v>
      </c>
      <c r="L136" t="s">
        <v>383</v>
      </c>
      <c r="M136" t="s">
        <v>723</v>
      </c>
      <c r="N136" t="s">
        <v>652</v>
      </c>
    </row>
    <row r="137" spans="2:25" x14ac:dyDescent="0.25">
      <c r="B137">
        <v>2024</v>
      </c>
      <c r="C137">
        <v>72</v>
      </c>
      <c r="D137" t="s">
        <v>909</v>
      </c>
      <c r="E137" t="s">
        <v>7</v>
      </c>
      <c r="F137" t="s">
        <v>100</v>
      </c>
      <c r="G137" t="s">
        <v>216</v>
      </c>
      <c r="H137" t="s">
        <v>384</v>
      </c>
      <c r="I137" t="s">
        <v>385</v>
      </c>
      <c r="J137" t="s">
        <v>20</v>
      </c>
      <c r="K137">
        <v>6.5</v>
      </c>
      <c r="L137" t="s">
        <v>377</v>
      </c>
      <c r="M137" t="s">
        <v>723</v>
      </c>
      <c r="N137" t="s">
        <v>652</v>
      </c>
      <c r="R137">
        <v>4</v>
      </c>
      <c r="S137">
        <v>5</v>
      </c>
      <c r="T137">
        <v>2022</v>
      </c>
      <c r="V137">
        <v>46.6</v>
      </c>
      <c r="W137">
        <v>30.8</v>
      </c>
    </row>
    <row r="138" spans="2:25" x14ac:dyDescent="0.25">
      <c r="B138">
        <v>2024</v>
      </c>
      <c r="C138">
        <v>73</v>
      </c>
      <c r="D138" t="s">
        <v>910</v>
      </c>
      <c r="E138" t="s">
        <v>7</v>
      </c>
      <c r="F138" t="s">
        <v>100</v>
      </c>
      <c r="G138" t="s">
        <v>216</v>
      </c>
      <c r="H138" t="s">
        <v>386</v>
      </c>
      <c r="I138" t="s">
        <v>387</v>
      </c>
      <c r="J138" t="s">
        <v>20</v>
      </c>
      <c r="K138">
        <v>2.2999999999999998</v>
      </c>
      <c r="L138" t="s">
        <v>377</v>
      </c>
      <c r="M138" t="s">
        <v>723</v>
      </c>
      <c r="N138" t="s">
        <v>652</v>
      </c>
    </row>
    <row r="139" spans="2:25" x14ac:dyDescent="0.25">
      <c r="B139">
        <v>2024</v>
      </c>
      <c r="C139">
        <v>74</v>
      </c>
      <c r="D139" t="s">
        <v>911</v>
      </c>
      <c r="E139" t="s">
        <v>7</v>
      </c>
      <c r="F139" t="s">
        <v>100</v>
      </c>
      <c r="G139" t="s">
        <v>216</v>
      </c>
      <c r="H139" t="s">
        <v>388</v>
      </c>
      <c r="I139" t="s">
        <v>389</v>
      </c>
      <c r="J139" t="s">
        <v>15</v>
      </c>
      <c r="K139">
        <v>3.4</v>
      </c>
      <c r="L139" t="s">
        <v>383</v>
      </c>
      <c r="M139" t="s">
        <v>723</v>
      </c>
      <c r="N139" t="s">
        <v>652</v>
      </c>
    </row>
    <row r="140" spans="2:25" x14ac:dyDescent="0.25">
      <c r="B140">
        <v>2024</v>
      </c>
      <c r="C140">
        <v>75</v>
      </c>
      <c r="D140" t="s">
        <v>912</v>
      </c>
      <c r="E140" t="s">
        <v>7</v>
      </c>
      <c r="F140" t="s">
        <v>100</v>
      </c>
      <c r="G140" t="s">
        <v>216</v>
      </c>
      <c r="H140" t="s">
        <v>390</v>
      </c>
      <c r="I140" t="s">
        <v>391</v>
      </c>
      <c r="J140" t="s">
        <v>10</v>
      </c>
      <c r="K140">
        <v>7.3</v>
      </c>
      <c r="L140" t="s">
        <v>383</v>
      </c>
      <c r="M140" t="s">
        <v>723</v>
      </c>
      <c r="N140" t="s">
        <v>652</v>
      </c>
      <c r="R140">
        <v>1</v>
      </c>
      <c r="S140">
        <v>10</v>
      </c>
      <c r="T140">
        <v>2025</v>
      </c>
      <c r="V140">
        <v>35.94</v>
      </c>
      <c r="W140">
        <v>-83.95</v>
      </c>
    </row>
    <row r="141" spans="2:25" x14ac:dyDescent="0.25">
      <c r="B141">
        <v>2024</v>
      </c>
      <c r="C141">
        <v>91</v>
      </c>
      <c r="D141" t="s">
        <v>928</v>
      </c>
      <c r="E141" t="s">
        <v>7</v>
      </c>
      <c r="F141" t="s">
        <v>100</v>
      </c>
      <c r="G141" t="s">
        <v>722</v>
      </c>
      <c r="H141" t="s">
        <v>722</v>
      </c>
      <c r="I141" t="s">
        <v>722</v>
      </c>
      <c r="J141" t="s">
        <v>20</v>
      </c>
      <c r="K141">
        <v>12.2</v>
      </c>
      <c r="L141" t="s">
        <v>11</v>
      </c>
      <c r="M141" t="s">
        <v>723</v>
      </c>
      <c r="N141" t="s">
        <v>720</v>
      </c>
    </row>
    <row r="142" spans="2:25" x14ac:dyDescent="0.25">
      <c r="B142">
        <v>2024</v>
      </c>
      <c r="C142">
        <v>92</v>
      </c>
      <c r="D142" t="s">
        <v>929</v>
      </c>
      <c r="E142" t="s">
        <v>7</v>
      </c>
      <c r="F142" t="s">
        <v>100</v>
      </c>
      <c r="G142" t="s">
        <v>722</v>
      </c>
      <c r="H142" t="s">
        <v>722</v>
      </c>
      <c r="I142" t="s">
        <v>722</v>
      </c>
      <c r="J142" t="s">
        <v>20</v>
      </c>
      <c r="K142">
        <v>13.4</v>
      </c>
      <c r="L142" t="s">
        <v>11</v>
      </c>
      <c r="M142" t="s">
        <v>723</v>
      </c>
      <c r="N142" t="s">
        <v>720</v>
      </c>
      <c r="S142">
        <v>2024</v>
      </c>
      <c r="U142" t="s">
        <v>676</v>
      </c>
      <c r="V142">
        <v>35.9018218</v>
      </c>
      <c r="W142">
        <v>-84.014355800000004</v>
      </c>
    </row>
    <row r="143" spans="2:25" x14ac:dyDescent="0.25">
      <c r="B143">
        <v>2025</v>
      </c>
      <c r="C143">
        <v>5</v>
      </c>
      <c r="D143" t="s">
        <v>975</v>
      </c>
      <c r="E143" t="s">
        <v>7</v>
      </c>
      <c r="F143" t="s">
        <v>100</v>
      </c>
      <c r="G143" t="s">
        <v>468</v>
      </c>
      <c r="H143" t="s">
        <v>469</v>
      </c>
      <c r="I143" t="s">
        <v>470</v>
      </c>
      <c r="J143" t="s">
        <v>20</v>
      </c>
      <c r="K143">
        <v>383.7</v>
      </c>
      <c r="L143" t="s">
        <v>471</v>
      </c>
      <c r="M143" t="s">
        <v>723</v>
      </c>
      <c r="N143" t="s">
        <v>720</v>
      </c>
    </row>
    <row r="144" spans="2:25" x14ac:dyDescent="0.25">
      <c r="B144">
        <v>2025</v>
      </c>
      <c r="C144">
        <v>3</v>
      </c>
      <c r="D144" t="s">
        <v>973</v>
      </c>
      <c r="E144" t="s">
        <v>458</v>
      </c>
      <c r="F144" t="s">
        <v>459</v>
      </c>
      <c r="G144" t="s">
        <v>460</v>
      </c>
      <c r="H144" t="s">
        <v>461</v>
      </c>
      <c r="I144" t="s">
        <v>462</v>
      </c>
      <c r="J144" t="s">
        <v>20</v>
      </c>
      <c r="K144">
        <v>14.7</v>
      </c>
      <c r="L144" t="s">
        <v>415</v>
      </c>
      <c r="M144" t="s">
        <v>723</v>
      </c>
      <c r="N144" t="s">
        <v>720</v>
      </c>
      <c r="P144">
        <v>44355</v>
      </c>
      <c r="Q144">
        <v>6</v>
      </c>
      <c r="R144">
        <v>8</v>
      </c>
      <c r="S144">
        <v>2021</v>
      </c>
      <c r="T144" t="s">
        <v>643</v>
      </c>
      <c r="U144" t="s">
        <v>539</v>
      </c>
      <c r="V144" t="s">
        <v>580</v>
      </c>
      <c r="W144">
        <v>-84.305473899999996</v>
      </c>
    </row>
    <row r="145" spans="2:23" x14ac:dyDescent="0.25">
      <c r="B145">
        <v>2025</v>
      </c>
      <c r="C145">
        <v>9</v>
      </c>
      <c r="D145" t="s">
        <v>979</v>
      </c>
      <c r="F145" t="s">
        <v>459</v>
      </c>
      <c r="G145" t="s">
        <v>460</v>
      </c>
      <c r="H145" t="s">
        <v>461</v>
      </c>
      <c r="I145" t="s">
        <v>462</v>
      </c>
      <c r="J145" t="s">
        <v>20</v>
      </c>
      <c r="K145" t="s">
        <v>702</v>
      </c>
      <c r="L145" t="s">
        <v>415</v>
      </c>
      <c r="M145" t="s">
        <v>723</v>
      </c>
      <c r="N145" t="s">
        <v>720</v>
      </c>
      <c r="S145">
        <v>2021</v>
      </c>
      <c r="T145" t="s">
        <v>621</v>
      </c>
      <c r="U145" t="s">
        <v>520</v>
      </c>
      <c r="V145">
        <v>35.996139999999997</v>
      </c>
      <c r="W145">
        <v>-84.218919999999997</v>
      </c>
    </row>
    <row r="146" spans="2:23" x14ac:dyDescent="0.25">
      <c r="B146">
        <v>2024</v>
      </c>
      <c r="C146">
        <v>117</v>
      </c>
      <c r="D146" t="s">
        <v>955</v>
      </c>
      <c r="E146" t="s">
        <v>160</v>
      </c>
      <c r="F146" t="s">
        <v>411</v>
      </c>
      <c r="G146" t="s">
        <v>412</v>
      </c>
      <c r="H146" t="s">
        <v>413</v>
      </c>
      <c r="I146" t="s">
        <v>414</v>
      </c>
      <c r="J146" t="s">
        <v>20</v>
      </c>
      <c r="K146">
        <v>20.100000000000001</v>
      </c>
      <c r="L146" t="s">
        <v>415</v>
      </c>
      <c r="M146" t="s">
        <v>723</v>
      </c>
      <c r="N146" t="s">
        <v>677</v>
      </c>
    </row>
    <row r="147" spans="2:23" x14ac:dyDescent="0.25">
      <c r="B147">
        <v>2025</v>
      </c>
      <c r="C147">
        <v>6</v>
      </c>
      <c r="D147" t="s">
        <v>976</v>
      </c>
      <c r="E147" t="s">
        <v>160</v>
      </c>
      <c r="F147" t="s">
        <v>411</v>
      </c>
      <c r="G147" t="s">
        <v>472</v>
      </c>
      <c r="H147" t="s">
        <v>473</v>
      </c>
      <c r="I147" t="s">
        <v>474</v>
      </c>
      <c r="J147" t="s">
        <v>20</v>
      </c>
      <c r="K147">
        <v>41.9</v>
      </c>
      <c r="L147" t="s">
        <v>415</v>
      </c>
      <c r="M147" t="s">
        <v>723</v>
      </c>
      <c r="N147" t="s">
        <v>720</v>
      </c>
    </row>
    <row r="148" spans="2:23" x14ac:dyDescent="0.25">
      <c r="D148" t="s">
        <v>725</v>
      </c>
      <c r="E148" t="s">
        <v>0</v>
      </c>
      <c r="F148" t="s">
        <v>1</v>
      </c>
      <c r="G148" t="s">
        <v>2</v>
      </c>
      <c r="H148" t="s">
        <v>3</v>
      </c>
      <c r="I148" t="s">
        <v>724</v>
      </c>
      <c r="J148" t="s">
        <v>4</v>
      </c>
      <c r="K148" t="s">
        <v>5</v>
      </c>
      <c r="L148" t="s">
        <v>650</v>
      </c>
      <c r="M148" t="s">
        <v>726</v>
      </c>
      <c r="N148" t="s">
        <v>6</v>
      </c>
    </row>
    <row r="149" spans="2:23" x14ac:dyDescent="0.25">
      <c r="B149">
        <v>2024</v>
      </c>
      <c r="C149">
        <v>113</v>
      </c>
      <c r="D149" t="s">
        <v>951</v>
      </c>
      <c r="E149" t="s">
        <v>7</v>
      </c>
      <c r="F149" t="s">
        <v>408</v>
      </c>
      <c r="G149" t="s">
        <v>409</v>
      </c>
      <c r="H149" t="s">
        <v>410</v>
      </c>
      <c r="I149" t="s">
        <v>722</v>
      </c>
      <c r="J149" t="s">
        <v>20</v>
      </c>
      <c r="K149">
        <v>6.2</v>
      </c>
      <c r="L149" t="s">
        <v>405</v>
      </c>
      <c r="M149" t="s">
        <v>723</v>
      </c>
      <c r="N149" t="s">
        <v>946</v>
      </c>
    </row>
    <row r="150" spans="2:23" x14ac:dyDescent="0.25">
      <c r="B150">
        <v>2024</v>
      </c>
      <c r="C150">
        <v>114</v>
      </c>
      <c r="D150" t="s">
        <v>952</v>
      </c>
      <c r="E150" t="s">
        <v>7</v>
      </c>
      <c r="F150" t="s">
        <v>408</v>
      </c>
      <c r="G150" t="s">
        <v>409</v>
      </c>
      <c r="H150" t="s">
        <v>410</v>
      </c>
      <c r="I150" t="s">
        <v>722</v>
      </c>
      <c r="J150" t="s">
        <v>20</v>
      </c>
      <c r="K150">
        <v>10.9</v>
      </c>
      <c r="L150" t="s">
        <v>405</v>
      </c>
      <c r="M150" t="s">
        <v>723</v>
      </c>
      <c r="N150" t="s">
        <v>946</v>
      </c>
    </row>
    <row r="151" spans="2:23" x14ac:dyDescent="0.25">
      <c r="B151">
        <v>2024</v>
      </c>
      <c r="C151">
        <v>115</v>
      </c>
      <c r="D151" t="s">
        <v>953</v>
      </c>
      <c r="E151" t="s">
        <v>7</v>
      </c>
      <c r="F151" t="s">
        <v>408</v>
      </c>
      <c r="G151" t="s">
        <v>409</v>
      </c>
      <c r="H151" t="s">
        <v>410</v>
      </c>
      <c r="I151" t="s">
        <v>722</v>
      </c>
      <c r="J151" t="s">
        <v>20</v>
      </c>
      <c r="K151">
        <v>10.9</v>
      </c>
      <c r="L151" t="s">
        <v>405</v>
      </c>
      <c r="M151" t="s">
        <v>723</v>
      </c>
      <c r="N151" t="s">
        <v>946</v>
      </c>
    </row>
    <row r="152" spans="2:23" x14ac:dyDescent="0.25">
      <c r="B152">
        <v>2024</v>
      </c>
      <c r="C152">
        <v>116</v>
      </c>
      <c r="D152" t="s">
        <v>954</v>
      </c>
      <c r="E152" t="s">
        <v>7</v>
      </c>
      <c r="F152" t="s">
        <v>408</v>
      </c>
      <c r="G152" t="s">
        <v>409</v>
      </c>
      <c r="H152" t="s">
        <v>410</v>
      </c>
      <c r="I152" t="s">
        <v>722</v>
      </c>
      <c r="J152" t="s">
        <v>20</v>
      </c>
      <c r="K152">
        <v>11</v>
      </c>
      <c r="L152" t="s">
        <v>405</v>
      </c>
      <c r="M152" t="s">
        <v>723</v>
      </c>
      <c r="N152" t="s">
        <v>946</v>
      </c>
      <c r="P152">
        <v>44041</v>
      </c>
      <c r="Q152">
        <v>7</v>
      </c>
      <c r="R152">
        <v>29</v>
      </c>
      <c r="S152">
        <v>2020</v>
      </c>
      <c r="T152" t="s">
        <v>493</v>
      </c>
      <c r="U152" t="s">
        <v>507</v>
      </c>
      <c r="V152">
        <v>36.011760000000002</v>
      </c>
      <c r="W152">
        <v>-85.130610000000004</v>
      </c>
    </row>
    <row r="153" spans="2:23" x14ac:dyDescent="0.25">
      <c r="B153">
        <v>2024</v>
      </c>
      <c r="C153">
        <v>119</v>
      </c>
      <c r="D153" t="s">
        <v>957</v>
      </c>
      <c r="E153" t="s">
        <v>7</v>
      </c>
      <c r="F153" t="s">
        <v>408</v>
      </c>
      <c r="G153" t="s">
        <v>409</v>
      </c>
      <c r="H153" t="s">
        <v>410</v>
      </c>
      <c r="I153" t="s">
        <v>722</v>
      </c>
      <c r="J153" t="s">
        <v>20</v>
      </c>
      <c r="K153">
        <v>9.1999999999999993</v>
      </c>
      <c r="L153" t="s">
        <v>405</v>
      </c>
      <c r="M153" t="s">
        <v>723</v>
      </c>
      <c r="N153" t="s">
        <v>946</v>
      </c>
    </row>
    <row r="154" spans="2:23" x14ac:dyDescent="0.25">
      <c r="B154">
        <v>2024</v>
      </c>
      <c r="C154">
        <v>46</v>
      </c>
      <c r="D154" t="s">
        <v>883</v>
      </c>
      <c r="E154" t="s">
        <v>7</v>
      </c>
      <c r="F154" t="s">
        <v>101</v>
      </c>
      <c r="G154" t="s">
        <v>297</v>
      </c>
      <c r="H154" t="s">
        <v>298</v>
      </c>
      <c r="I154" t="s">
        <v>299</v>
      </c>
      <c r="J154" t="s">
        <v>20</v>
      </c>
      <c r="K154">
        <v>17.7</v>
      </c>
      <c r="L154" t="s">
        <v>300</v>
      </c>
      <c r="M154" t="s">
        <v>723</v>
      </c>
      <c r="N154" t="s">
        <v>651</v>
      </c>
    </row>
    <row r="155" spans="2:23" x14ac:dyDescent="0.25">
      <c r="B155">
        <v>2024</v>
      </c>
      <c r="C155">
        <v>47</v>
      </c>
      <c r="D155" t="s">
        <v>884</v>
      </c>
      <c r="E155" t="s">
        <v>7</v>
      </c>
      <c r="F155" t="s">
        <v>101</v>
      </c>
      <c r="G155" t="s">
        <v>301</v>
      </c>
      <c r="H155" t="s">
        <v>302</v>
      </c>
      <c r="I155" t="s">
        <v>303</v>
      </c>
      <c r="J155" t="s">
        <v>20</v>
      </c>
      <c r="K155">
        <v>1.1000000000000001</v>
      </c>
      <c r="L155" t="s">
        <v>304</v>
      </c>
      <c r="M155" t="s">
        <v>723</v>
      </c>
      <c r="N155" t="s">
        <v>651</v>
      </c>
    </row>
    <row r="156" spans="2:23" x14ac:dyDescent="0.25">
      <c r="B156">
        <v>2024</v>
      </c>
      <c r="C156">
        <v>50</v>
      </c>
      <c r="D156" t="s">
        <v>887</v>
      </c>
      <c r="E156" t="s">
        <v>7</v>
      </c>
      <c r="F156" t="s">
        <v>101</v>
      </c>
      <c r="G156" t="s">
        <v>313</v>
      </c>
      <c r="H156" t="s">
        <v>314</v>
      </c>
      <c r="I156" t="s">
        <v>315</v>
      </c>
      <c r="J156" t="s">
        <v>20</v>
      </c>
      <c r="K156">
        <v>15.7</v>
      </c>
      <c r="L156" t="s">
        <v>243</v>
      </c>
      <c r="M156" t="s">
        <v>723</v>
      </c>
      <c r="N156" t="s">
        <v>651</v>
      </c>
    </row>
    <row r="157" spans="2:23" x14ac:dyDescent="0.25">
      <c r="B157">
        <v>2024</v>
      </c>
      <c r="C157">
        <v>51</v>
      </c>
      <c r="D157" t="s">
        <v>888</v>
      </c>
      <c r="E157" t="s">
        <v>7</v>
      </c>
      <c r="F157" t="s">
        <v>101</v>
      </c>
      <c r="G157" t="s">
        <v>316</v>
      </c>
      <c r="H157" t="s">
        <v>317</v>
      </c>
      <c r="I157" t="s">
        <v>318</v>
      </c>
      <c r="J157" t="s">
        <v>20</v>
      </c>
      <c r="K157">
        <v>2.2000000000000002</v>
      </c>
      <c r="L157" t="s">
        <v>243</v>
      </c>
      <c r="M157" t="s">
        <v>723</v>
      </c>
      <c r="N157" t="s">
        <v>651</v>
      </c>
    </row>
    <row r="158" spans="2:23" x14ac:dyDescent="0.25">
      <c r="B158">
        <v>2024</v>
      </c>
      <c r="C158">
        <v>53</v>
      </c>
      <c r="D158" t="s">
        <v>890</v>
      </c>
      <c r="E158" t="s">
        <v>7</v>
      </c>
      <c r="F158" t="s">
        <v>101</v>
      </c>
      <c r="G158" t="s">
        <v>323</v>
      </c>
      <c r="H158" t="s">
        <v>324</v>
      </c>
      <c r="I158" t="s">
        <v>325</v>
      </c>
      <c r="J158" t="s">
        <v>20</v>
      </c>
      <c r="K158">
        <v>11.7</v>
      </c>
      <c r="L158" t="s">
        <v>243</v>
      </c>
      <c r="M158" t="s">
        <v>723</v>
      </c>
      <c r="N158" t="s">
        <v>651</v>
      </c>
    </row>
    <row r="159" spans="2:23" x14ac:dyDescent="0.25">
      <c r="B159">
        <v>2024</v>
      </c>
      <c r="C159">
        <v>56</v>
      </c>
      <c r="D159" t="s">
        <v>893</v>
      </c>
      <c r="E159" t="s">
        <v>7</v>
      </c>
      <c r="F159" t="s">
        <v>101</v>
      </c>
      <c r="G159" t="s">
        <v>332</v>
      </c>
      <c r="H159" t="s">
        <v>333</v>
      </c>
      <c r="I159" t="s">
        <v>334</v>
      </c>
      <c r="J159" t="s">
        <v>20</v>
      </c>
      <c r="K159">
        <v>18.2</v>
      </c>
      <c r="L159" t="s">
        <v>243</v>
      </c>
      <c r="M159" t="s">
        <v>723</v>
      </c>
      <c r="N159" t="s">
        <v>651</v>
      </c>
    </row>
    <row r="160" spans="2:23" x14ac:dyDescent="0.25">
      <c r="B160">
        <v>2024</v>
      </c>
      <c r="C160">
        <v>66</v>
      </c>
      <c r="D160" t="s">
        <v>903</v>
      </c>
      <c r="E160" t="s">
        <v>7</v>
      </c>
      <c r="F160" t="s">
        <v>101</v>
      </c>
      <c r="G160" t="s">
        <v>365</v>
      </c>
      <c r="H160" t="s">
        <v>366</v>
      </c>
      <c r="I160" t="s">
        <v>367</v>
      </c>
      <c r="J160" t="s">
        <v>20</v>
      </c>
      <c r="K160">
        <v>10.4</v>
      </c>
      <c r="L160" t="s">
        <v>243</v>
      </c>
      <c r="M160" t="s">
        <v>723</v>
      </c>
      <c r="N160" t="s">
        <v>651</v>
      </c>
    </row>
    <row r="161" spans="2:23" x14ac:dyDescent="0.25">
      <c r="B161">
        <v>2024</v>
      </c>
      <c r="C161">
        <v>80</v>
      </c>
      <c r="D161" t="s">
        <v>917</v>
      </c>
      <c r="E161" t="s">
        <v>7</v>
      </c>
      <c r="F161" t="s">
        <v>101</v>
      </c>
      <c r="G161" t="s">
        <v>112</v>
      </c>
      <c r="H161" t="s">
        <v>113</v>
      </c>
      <c r="I161" t="s">
        <v>722</v>
      </c>
      <c r="J161" t="s">
        <v>20</v>
      </c>
      <c r="K161">
        <v>5.8</v>
      </c>
      <c r="L161" t="s">
        <v>11</v>
      </c>
      <c r="M161" t="s">
        <v>723</v>
      </c>
      <c r="N161" t="s">
        <v>720</v>
      </c>
      <c r="S161">
        <v>7</v>
      </c>
      <c r="T161">
        <v>2012</v>
      </c>
      <c r="V161">
        <v>46.45</v>
      </c>
      <c r="W161">
        <v>-91.91</v>
      </c>
    </row>
    <row r="162" spans="2:23" x14ac:dyDescent="0.25">
      <c r="B162">
        <v>2024</v>
      </c>
      <c r="C162">
        <v>81</v>
      </c>
      <c r="D162" t="s">
        <v>918</v>
      </c>
      <c r="E162" t="s">
        <v>7</v>
      </c>
      <c r="F162" t="s">
        <v>101</v>
      </c>
      <c r="G162" t="s">
        <v>112</v>
      </c>
      <c r="H162" t="s">
        <v>113</v>
      </c>
      <c r="I162" t="s">
        <v>722</v>
      </c>
      <c r="J162" t="s">
        <v>20</v>
      </c>
      <c r="K162">
        <v>3.9</v>
      </c>
      <c r="L162" t="s">
        <v>11</v>
      </c>
      <c r="M162" t="s">
        <v>723</v>
      </c>
      <c r="N162" t="s">
        <v>720</v>
      </c>
      <c r="R162">
        <v>13</v>
      </c>
      <c r="S162">
        <v>10</v>
      </c>
      <c r="T162">
        <v>2025</v>
      </c>
      <c r="V162">
        <v>35.948999999999998</v>
      </c>
      <c r="W162">
        <v>-84.100999999999999</v>
      </c>
    </row>
    <row r="163" spans="2:23" x14ac:dyDescent="0.25">
      <c r="B163">
        <v>2023</v>
      </c>
      <c r="C163">
        <v>51</v>
      </c>
      <c r="D163" t="s">
        <v>783</v>
      </c>
      <c r="E163" t="s">
        <v>7</v>
      </c>
      <c r="F163" t="s">
        <v>101</v>
      </c>
      <c r="G163" t="s">
        <v>102</v>
      </c>
      <c r="H163" t="s">
        <v>103</v>
      </c>
      <c r="I163">
        <v>202005954</v>
      </c>
      <c r="J163" t="s">
        <v>15</v>
      </c>
      <c r="K163">
        <v>7.2</v>
      </c>
      <c r="L163" t="s">
        <v>11</v>
      </c>
      <c r="M163" t="s">
        <v>723</v>
      </c>
      <c r="N163" t="s">
        <v>720</v>
      </c>
      <c r="R163">
        <v>13</v>
      </c>
      <c r="S163">
        <v>10</v>
      </c>
      <c r="T163">
        <v>2025</v>
      </c>
      <c r="V163">
        <v>35.948999999999998</v>
      </c>
      <c r="W163">
        <v>-84.100999999999999</v>
      </c>
    </row>
    <row r="164" spans="2:23" x14ac:dyDescent="0.25">
      <c r="B164">
        <v>2023</v>
      </c>
      <c r="C164">
        <v>52</v>
      </c>
      <c r="D164" t="s">
        <v>784</v>
      </c>
      <c r="E164" t="s">
        <v>7</v>
      </c>
      <c r="F164" t="s">
        <v>101</v>
      </c>
      <c r="G164" t="s">
        <v>104</v>
      </c>
      <c r="H164" t="s">
        <v>103</v>
      </c>
      <c r="I164" t="s">
        <v>105</v>
      </c>
      <c r="J164" t="s">
        <v>10</v>
      </c>
      <c r="K164">
        <v>8.3000000000000007</v>
      </c>
      <c r="L164" t="s">
        <v>11</v>
      </c>
      <c r="M164" t="s">
        <v>723</v>
      </c>
      <c r="N164" t="s">
        <v>720</v>
      </c>
      <c r="R164">
        <v>31</v>
      </c>
      <c r="S164">
        <v>7</v>
      </c>
      <c r="T164">
        <v>2025</v>
      </c>
      <c r="V164">
        <v>35.961357800000002</v>
      </c>
      <c r="W164">
        <v>-83.917000000000002</v>
      </c>
    </row>
    <row r="165" spans="2:23" x14ac:dyDescent="0.25">
      <c r="B165">
        <v>2023</v>
      </c>
      <c r="C165">
        <v>53</v>
      </c>
      <c r="D165" t="s">
        <v>785</v>
      </c>
      <c r="E165" t="s">
        <v>7</v>
      </c>
      <c r="F165" t="s">
        <v>101</v>
      </c>
      <c r="G165" t="s">
        <v>106</v>
      </c>
      <c r="H165" t="s">
        <v>107</v>
      </c>
      <c r="I165">
        <v>202000416</v>
      </c>
      <c r="J165" t="s">
        <v>10</v>
      </c>
      <c r="K165">
        <v>10.7</v>
      </c>
      <c r="L165" t="s">
        <v>11</v>
      </c>
      <c r="M165" t="s">
        <v>723</v>
      </c>
      <c r="N165" t="s">
        <v>720</v>
      </c>
      <c r="R165">
        <v>1</v>
      </c>
      <c r="S165">
        <v>10</v>
      </c>
      <c r="T165">
        <v>2025</v>
      </c>
      <c r="V165">
        <v>35.94</v>
      </c>
      <c r="W165">
        <v>-83.92</v>
      </c>
    </row>
    <row r="166" spans="2:23" x14ac:dyDescent="0.25">
      <c r="B166">
        <v>2023</v>
      </c>
      <c r="C166">
        <v>54</v>
      </c>
      <c r="D166" t="s">
        <v>786</v>
      </c>
      <c r="E166" t="s">
        <v>7</v>
      </c>
      <c r="F166" t="s">
        <v>101</v>
      </c>
      <c r="G166" t="s">
        <v>108</v>
      </c>
      <c r="H166" t="s">
        <v>109</v>
      </c>
      <c r="I166">
        <v>20191251</v>
      </c>
      <c r="J166" t="s">
        <v>15</v>
      </c>
      <c r="K166">
        <v>3.5</v>
      </c>
      <c r="L166" t="s">
        <v>11</v>
      </c>
      <c r="M166" t="s">
        <v>723</v>
      </c>
      <c r="N166" t="s">
        <v>720</v>
      </c>
      <c r="O166" t="s">
        <v>727</v>
      </c>
      <c r="P166" t="s">
        <v>653</v>
      </c>
      <c r="Q166" t="s">
        <v>484</v>
      </c>
      <c r="R166" t="s">
        <v>485</v>
      </c>
      <c r="S166" t="s">
        <v>486</v>
      </c>
      <c r="T166" t="s">
        <v>487</v>
      </c>
      <c r="U166" t="s">
        <v>654</v>
      </c>
      <c r="V166" t="s">
        <v>490</v>
      </c>
      <c r="W166" t="s">
        <v>491</v>
      </c>
    </row>
    <row r="167" spans="2:23" x14ac:dyDescent="0.25">
      <c r="B167">
        <v>2023</v>
      </c>
      <c r="C167">
        <v>55</v>
      </c>
      <c r="D167" t="s">
        <v>787</v>
      </c>
      <c r="E167" t="s">
        <v>7</v>
      </c>
      <c r="F167" t="s">
        <v>101</v>
      </c>
      <c r="G167" t="s">
        <v>108</v>
      </c>
      <c r="H167" t="s">
        <v>109</v>
      </c>
      <c r="I167">
        <v>202201851</v>
      </c>
      <c r="J167" t="s">
        <v>10</v>
      </c>
      <c r="K167">
        <v>4.5</v>
      </c>
      <c r="L167" t="s">
        <v>11</v>
      </c>
      <c r="M167" t="s">
        <v>723</v>
      </c>
      <c r="N167" t="s">
        <v>720</v>
      </c>
    </row>
    <row r="168" spans="2:23" x14ac:dyDescent="0.25">
      <c r="B168">
        <v>2023</v>
      </c>
      <c r="C168">
        <v>56</v>
      </c>
      <c r="D168" t="s">
        <v>788</v>
      </c>
      <c r="E168" t="s">
        <v>7</v>
      </c>
      <c r="F168" t="s">
        <v>101</v>
      </c>
      <c r="G168" t="s">
        <v>110</v>
      </c>
      <c r="H168" t="s">
        <v>111</v>
      </c>
      <c r="I168">
        <v>20191144</v>
      </c>
      <c r="J168" t="s">
        <v>15</v>
      </c>
      <c r="K168">
        <v>7.4</v>
      </c>
      <c r="L168" t="s">
        <v>11</v>
      </c>
      <c r="M168" t="s">
        <v>723</v>
      </c>
      <c r="N168" t="s">
        <v>720</v>
      </c>
    </row>
    <row r="169" spans="2:23" x14ac:dyDescent="0.25">
      <c r="B169">
        <v>2023</v>
      </c>
      <c r="C169">
        <v>57</v>
      </c>
      <c r="D169" t="s">
        <v>789</v>
      </c>
      <c r="E169" t="s">
        <v>7</v>
      </c>
      <c r="F169" t="s">
        <v>101</v>
      </c>
      <c r="G169" t="s">
        <v>110</v>
      </c>
      <c r="H169" t="s">
        <v>111</v>
      </c>
      <c r="I169">
        <v>202202858</v>
      </c>
      <c r="J169" t="s">
        <v>10</v>
      </c>
      <c r="K169">
        <v>10.199999999999999</v>
      </c>
      <c r="L169" t="s">
        <v>11</v>
      </c>
      <c r="M169" t="s">
        <v>723</v>
      </c>
      <c r="N169" t="s">
        <v>720</v>
      </c>
    </row>
    <row r="170" spans="2:23" x14ac:dyDescent="0.25">
      <c r="B170">
        <v>2023</v>
      </c>
      <c r="C170">
        <v>58</v>
      </c>
      <c r="D170" t="s">
        <v>790</v>
      </c>
      <c r="E170" t="s">
        <v>7</v>
      </c>
      <c r="F170" t="s">
        <v>101</v>
      </c>
      <c r="G170" t="s">
        <v>112</v>
      </c>
      <c r="H170" t="s">
        <v>113</v>
      </c>
      <c r="I170">
        <v>202102286</v>
      </c>
      <c r="J170" t="s">
        <v>15</v>
      </c>
      <c r="K170">
        <v>6.4</v>
      </c>
      <c r="L170" t="s">
        <v>11</v>
      </c>
      <c r="M170" t="s">
        <v>723</v>
      </c>
      <c r="N170" t="s">
        <v>720</v>
      </c>
    </row>
    <row r="171" spans="2:23" x14ac:dyDescent="0.25">
      <c r="B171">
        <v>2023</v>
      </c>
      <c r="C171">
        <v>59</v>
      </c>
      <c r="D171" t="s">
        <v>791</v>
      </c>
      <c r="E171" t="s">
        <v>7</v>
      </c>
      <c r="F171" t="s">
        <v>101</v>
      </c>
      <c r="G171" t="s">
        <v>112</v>
      </c>
      <c r="H171" t="s">
        <v>113</v>
      </c>
      <c r="I171">
        <v>202104974</v>
      </c>
      <c r="J171" t="s">
        <v>10</v>
      </c>
      <c r="K171">
        <v>5.0999999999999996</v>
      </c>
      <c r="L171" t="s">
        <v>11</v>
      </c>
      <c r="M171" t="s">
        <v>723</v>
      </c>
      <c r="N171" t="s">
        <v>720</v>
      </c>
    </row>
    <row r="172" spans="2:23" x14ac:dyDescent="0.25">
      <c r="B172">
        <v>2023</v>
      </c>
      <c r="C172">
        <v>60</v>
      </c>
      <c r="D172" t="s">
        <v>792</v>
      </c>
      <c r="E172" t="s">
        <v>7</v>
      </c>
      <c r="F172" t="s">
        <v>101</v>
      </c>
      <c r="G172" t="s">
        <v>112</v>
      </c>
      <c r="H172" t="s">
        <v>114</v>
      </c>
      <c r="I172">
        <v>202003475</v>
      </c>
      <c r="J172" t="s">
        <v>10</v>
      </c>
      <c r="K172">
        <v>11</v>
      </c>
      <c r="L172" t="s">
        <v>11</v>
      </c>
      <c r="M172" t="s">
        <v>723</v>
      </c>
      <c r="N172" t="s">
        <v>720</v>
      </c>
      <c r="S172">
        <v>2020</v>
      </c>
      <c r="T172" t="s">
        <v>595</v>
      </c>
      <c r="U172" t="s">
        <v>507</v>
      </c>
      <c r="V172">
        <v>35.884157000000002</v>
      </c>
      <c r="W172">
        <v>-83.925348999999997</v>
      </c>
    </row>
    <row r="173" spans="2:23" x14ac:dyDescent="0.25">
      <c r="B173">
        <v>2023</v>
      </c>
      <c r="C173">
        <v>61</v>
      </c>
      <c r="D173" t="s">
        <v>793</v>
      </c>
      <c r="E173" t="s">
        <v>7</v>
      </c>
      <c r="F173" t="s">
        <v>101</v>
      </c>
      <c r="G173" t="s">
        <v>112</v>
      </c>
      <c r="H173" t="s">
        <v>114</v>
      </c>
      <c r="I173">
        <v>202008168</v>
      </c>
      <c r="J173" t="s">
        <v>15</v>
      </c>
      <c r="K173">
        <v>4.9000000000000004</v>
      </c>
      <c r="L173" t="s">
        <v>11</v>
      </c>
      <c r="M173" t="s">
        <v>723</v>
      </c>
      <c r="N173" t="s">
        <v>720</v>
      </c>
      <c r="P173">
        <v>43674</v>
      </c>
      <c r="Q173">
        <v>7</v>
      </c>
      <c r="R173">
        <v>28</v>
      </c>
      <c r="S173">
        <v>2019</v>
      </c>
      <c r="T173" t="s">
        <v>524</v>
      </c>
      <c r="U173" t="s">
        <v>527</v>
      </c>
      <c r="V173">
        <v>35.944133000000001</v>
      </c>
      <c r="W173">
        <v>-84.304600100000002</v>
      </c>
    </row>
    <row r="174" spans="2:23" x14ac:dyDescent="0.25">
      <c r="B174">
        <v>2023</v>
      </c>
      <c r="C174">
        <v>62</v>
      </c>
      <c r="D174" t="s">
        <v>794</v>
      </c>
      <c r="E174" t="s">
        <v>7</v>
      </c>
      <c r="F174" t="s">
        <v>101</v>
      </c>
      <c r="G174" t="s">
        <v>112</v>
      </c>
      <c r="H174" t="s">
        <v>115</v>
      </c>
      <c r="I174">
        <v>202206132</v>
      </c>
      <c r="J174" t="s">
        <v>15</v>
      </c>
      <c r="K174">
        <v>6.2</v>
      </c>
      <c r="L174" t="s">
        <v>11</v>
      </c>
      <c r="M174" t="s">
        <v>723</v>
      </c>
      <c r="N174" t="s">
        <v>720</v>
      </c>
      <c r="S174">
        <v>2020</v>
      </c>
      <c r="T174" t="s">
        <v>576</v>
      </c>
      <c r="U174" t="s">
        <v>539</v>
      </c>
      <c r="V174">
        <v>35.956505</v>
      </c>
      <c r="W174">
        <v>-83.866812999999993</v>
      </c>
    </row>
    <row r="175" spans="2:23" x14ac:dyDescent="0.25">
      <c r="B175">
        <v>2023</v>
      </c>
      <c r="C175">
        <v>63</v>
      </c>
      <c r="D175" t="s">
        <v>795</v>
      </c>
      <c r="E175" t="s">
        <v>7</v>
      </c>
      <c r="F175" t="s">
        <v>101</v>
      </c>
      <c r="G175" t="s">
        <v>116</v>
      </c>
      <c r="H175" t="s">
        <v>117</v>
      </c>
      <c r="I175">
        <v>202104468</v>
      </c>
      <c r="J175" t="s">
        <v>15</v>
      </c>
      <c r="K175">
        <v>2.2999999999999998</v>
      </c>
      <c r="L175" t="s">
        <v>11</v>
      </c>
      <c r="M175" t="s">
        <v>723</v>
      </c>
      <c r="N175" t="s">
        <v>720</v>
      </c>
      <c r="S175">
        <v>2019</v>
      </c>
      <c r="T175" t="s">
        <v>558</v>
      </c>
      <c r="U175" t="s">
        <v>500</v>
      </c>
      <c r="V175">
        <v>36.012259999999998</v>
      </c>
      <c r="W175">
        <v>-85.133390000000006</v>
      </c>
    </row>
    <row r="176" spans="2:23" x14ac:dyDescent="0.25">
      <c r="B176">
        <v>2023</v>
      </c>
      <c r="C176">
        <v>64</v>
      </c>
      <c r="D176" t="s">
        <v>796</v>
      </c>
      <c r="E176" t="s">
        <v>7</v>
      </c>
      <c r="F176" t="s">
        <v>101</v>
      </c>
      <c r="G176" t="s">
        <v>116</v>
      </c>
      <c r="H176" t="s">
        <v>118</v>
      </c>
      <c r="I176">
        <v>202104619</v>
      </c>
      <c r="J176" t="s">
        <v>20</v>
      </c>
      <c r="K176">
        <v>2.4</v>
      </c>
      <c r="L176" t="s">
        <v>11</v>
      </c>
      <c r="M176" t="s">
        <v>723</v>
      </c>
      <c r="N176" t="s">
        <v>720</v>
      </c>
      <c r="S176">
        <v>2022</v>
      </c>
      <c r="T176" t="s">
        <v>621</v>
      </c>
      <c r="U176" t="s">
        <v>520</v>
      </c>
      <c r="V176">
        <v>35.996490000000001</v>
      </c>
      <c r="W176">
        <v>-84.218810000000005</v>
      </c>
    </row>
    <row r="177" spans="2:23" x14ac:dyDescent="0.25">
      <c r="B177">
        <v>2023</v>
      </c>
      <c r="C177">
        <v>65</v>
      </c>
      <c r="D177" t="s">
        <v>797</v>
      </c>
      <c r="E177" t="s">
        <v>7</v>
      </c>
      <c r="F177" t="s">
        <v>101</v>
      </c>
      <c r="G177" t="s">
        <v>116</v>
      </c>
      <c r="H177" t="s">
        <v>119</v>
      </c>
      <c r="I177">
        <v>202100647</v>
      </c>
      <c r="J177" t="s">
        <v>10</v>
      </c>
      <c r="K177">
        <v>1.5</v>
      </c>
      <c r="L177" t="s">
        <v>11</v>
      </c>
      <c r="M177" t="s">
        <v>723</v>
      </c>
      <c r="N177" t="s">
        <v>720</v>
      </c>
      <c r="S177">
        <v>2019</v>
      </c>
      <c r="T177" t="s">
        <v>529</v>
      </c>
      <c r="U177" t="s">
        <v>500</v>
      </c>
      <c r="V177">
        <v>36.019449999999999</v>
      </c>
      <c r="W177">
        <v>-85.129859999999994</v>
      </c>
    </row>
    <row r="178" spans="2:23" x14ac:dyDescent="0.25">
      <c r="B178">
        <v>2023</v>
      </c>
      <c r="C178">
        <v>66</v>
      </c>
      <c r="D178" t="s">
        <v>798</v>
      </c>
      <c r="E178" t="s">
        <v>7</v>
      </c>
      <c r="F178" t="s">
        <v>101</v>
      </c>
      <c r="G178" t="s">
        <v>116</v>
      </c>
      <c r="H178" t="s">
        <v>120</v>
      </c>
      <c r="I178" t="s">
        <v>121</v>
      </c>
      <c r="J178" t="s">
        <v>10</v>
      </c>
      <c r="K178">
        <v>1.3</v>
      </c>
      <c r="L178" t="s">
        <v>11</v>
      </c>
      <c r="M178" t="s">
        <v>723</v>
      </c>
      <c r="N178" t="s">
        <v>720</v>
      </c>
      <c r="S178">
        <v>2022</v>
      </c>
      <c r="T178" t="s">
        <v>510</v>
      </c>
      <c r="U178" t="s">
        <v>520</v>
      </c>
      <c r="V178">
        <v>35.884157000000002</v>
      </c>
      <c r="W178">
        <v>-83.925348999999997</v>
      </c>
    </row>
    <row r="179" spans="2:23" x14ac:dyDescent="0.25">
      <c r="B179">
        <v>2023</v>
      </c>
      <c r="C179">
        <v>67</v>
      </c>
      <c r="D179" t="s">
        <v>799</v>
      </c>
      <c r="E179" t="s">
        <v>7</v>
      </c>
      <c r="F179" t="s">
        <v>101</v>
      </c>
      <c r="G179" t="s">
        <v>116</v>
      </c>
      <c r="H179" t="s">
        <v>722</v>
      </c>
      <c r="I179">
        <v>202103488</v>
      </c>
      <c r="J179" t="s">
        <v>15</v>
      </c>
      <c r="K179">
        <v>1.2</v>
      </c>
      <c r="L179" t="s">
        <v>11</v>
      </c>
      <c r="M179" t="s">
        <v>723</v>
      </c>
      <c r="N179" t="s">
        <v>720</v>
      </c>
      <c r="S179">
        <v>2021</v>
      </c>
      <c r="T179" t="s">
        <v>595</v>
      </c>
      <c r="U179" t="s">
        <v>520</v>
      </c>
      <c r="V179">
        <v>35.884509999999999</v>
      </c>
      <c r="W179">
        <v>-83.925139000000001</v>
      </c>
    </row>
    <row r="180" spans="2:23" x14ac:dyDescent="0.25">
      <c r="B180">
        <v>2023</v>
      </c>
      <c r="C180">
        <v>79</v>
      </c>
      <c r="D180" t="s">
        <v>811</v>
      </c>
      <c r="E180" t="s">
        <v>7</v>
      </c>
      <c r="F180" t="s">
        <v>101</v>
      </c>
      <c r="G180" t="s">
        <v>116</v>
      </c>
      <c r="H180" t="s">
        <v>120</v>
      </c>
      <c r="I180">
        <v>202007047</v>
      </c>
      <c r="J180" t="s">
        <v>10</v>
      </c>
      <c r="K180">
        <v>3</v>
      </c>
      <c r="L180" t="s">
        <v>11</v>
      </c>
      <c r="M180" t="s">
        <v>723</v>
      </c>
      <c r="N180" t="s">
        <v>720</v>
      </c>
      <c r="P180">
        <v>44431</v>
      </c>
      <c r="Q180">
        <v>8</v>
      </c>
      <c r="R180">
        <v>23</v>
      </c>
      <c r="S180">
        <v>2021</v>
      </c>
      <c r="T180" t="s">
        <v>556</v>
      </c>
      <c r="U180" t="s">
        <v>516</v>
      </c>
      <c r="V180">
        <v>35.944133000000001</v>
      </c>
      <c r="W180">
        <v>-83.925551999999996</v>
      </c>
    </row>
    <row r="181" spans="2:23" x14ac:dyDescent="0.25">
      <c r="B181">
        <v>2023</v>
      </c>
      <c r="C181">
        <v>83</v>
      </c>
      <c r="D181" t="s">
        <v>815</v>
      </c>
      <c r="E181" t="s">
        <v>7</v>
      </c>
      <c r="F181" t="s">
        <v>101</v>
      </c>
      <c r="G181" t="s">
        <v>106</v>
      </c>
      <c r="H181" t="s">
        <v>107</v>
      </c>
      <c r="I181">
        <v>202105729</v>
      </c>
      <c r="J181" t="s">
        <v>15</v>
      </c>
      <c r="K181">
        <v>3.5</v>
      </c>
      <c r="L181" t="s">
        <v>11</v>
      </c>
      <c r="M181" t="s">
        <v>723</v>
      </c>
      <c r="N181" t="s">
        <v>720</v>
      </c>
    </row>
    <row r="182" spans="2:23" x14ac:dyDescent="0.25">
      <c r="B182">
        <v>2024</v>
      </c>
      <c r="C182">
        <v>97</v>
      </c>
      <c r="D182" t="s">
        <v>934</v>
      </c>
      <c r="E182" t="s">
        <v>7</v>
      </c>
      <c r="F182" t="s">
        <v>101</v>
      </c>
      <c r="G182" t="s">
        <v>108</v>
      </c>
      <c r="H182" t="s">
        <v>109</v>
      </c>
      <c r="I182" t="s">
        <v>722</v>
      </c>
      <c r="J182" t="s">
        <v>10</v>
      </c>
      <c r="K182">
        <v>3.9</v>
      </c>
      <c r="L182" t="s">
        <v>11</v>
      </c>
      <c r="M182" t="s">
        <v>723</v>
      </c>
      <c r="N182" t="s">
        <v>720</v>
      </c>
    </row>
    <row r="183" spans="2:23" x14ac:dyDescent="0.25">
      <c r="B183">
        <v>2024</v>
      </c>
      <c r="C183">
        <v>98</v>
      </c>
      <c r="D183" t="s">
        <v>935</v>
      </c>
      <c r="E183" t="s">
        <v>7</v>
      </c>
      <c r="F183" t="s">
        <v>101</v>
      </c>
      <c r="G183" t="s">
        <v>108</v>
      </c>
      <c r="H183" t="s">
        <v>109</v>
      </c>
      <c r="I183" t="s">
        <v>722</v>
      </c>
      <c r="J183" t="s">
        <v>10</v>
      </c>
      <c r="K183">
        <v>5.2</v>
      </c>
      <c r="L183" t="s">
        <v>11</v>
      </c>
      <c r="M183" t="s">
        <v>723</v>
      </c>
      <c r="N183" t="s">
        <v>720</v>
      </c>
      <c r="S183">
        <v>2022</v>
      </c>
      <c r="T183" t="s">
        <v>540</v>
      </c>
      <c r="U183" t="s">
        <v>557</v>
      </c>
      <c r="V183">
        <v>35.944229999999997</v>
      </c>
      <c r="W183">
        <v>-83.937709999999996</v>
      </c>
    </row>
    <row r="184" spans="2:23" x14ac:dyDescent="0.25">
      <c r="B184">
        <v>2024</v>
      </c>
      <c r="C184">
        <v>99</v>
      </c>
      <c r="D184" t="s">
        <v>936</v>
      </c>
      <c r="E184" t="s">
        <v>7</v>
      </c>
      <c r="F184" t="s">
        <v>101</v>
      </c>
      <c r="G184" t="s">
        <v>108</v>
      </c>
      <c r="H184" t="s">
        <v>109</v>
      </c>
      <c r="I184" t="s">
        <v>722</v>
      </c>
      <c r="J184" t="s">
        <v>15</v>
      </c>
      <c r="K184">
        <v>4.9000000000000004</v>
      </c>
      <c r="L184" t="s">
        <v>11</v>
      </c>
      <c r="M184" t="s">
        <v>723</v>
      </c>
      <c r="N184" t="s">
        <v>720</v>
      </c>
      <c r="S184">
        <v>2021</v>
      </c>
      <c r="T184" t="s">
        <v>513</v>
      </c>
      <c r="U184" t="s">
        <v>516</v>
      </c>
      <c r="V184">
        <v>35.884827000000001</v>
      </c>
      <c r="W184">
        <v>-83.925551999999996</v>
      </c>
    </row>
    <row r="185" spans="2:23" x14ac:dyDescent="0.25">
      <c r="B185">
        <v>2024</v>
      </c>
      <c r="C185">
        <v>100</v>
      </c>
      <c r="D185" t="s">
        <v>937</v>
      </c>
      <c r="E185" t="s">
        <v>7</v>
      </c>
      <c r="F185" t="s">
        <v>101</v>
      </c>
      <c r="G185" t="s">
        <v>108</v>
      </c>
      <c r="H185" t="s">
        <v>109</v>
      </c>
      <c r="I185" t="s">
        <v>722</v>
      </c>
      <c r="J185" t="s">
        <v>15</v>
      </c>
      <c r="K185">
        <v>3.6</v>
      </c>
      <c r="L185" t="s">
        <v>11</v>
      </c>
      <c r="M185" t="s">
        <v>723</v>
      </c>
      <c r="N185" t="s">
        <v>720</v>
      </c>
      <c r="S185">
        <v>2021</v>
      </c>
      <c r="T185" t="s">
        <v>540</v>
      </c>
      <c r="U185" t="s">
        <v>516</v>
      </c>
      <c r="V185">
        <v>35.884827000000001</v>
      </c>
      <c r="W185">
        <v>-83.925551999999996</v>
      </c>
    </row>
    <row r="186" spans="2:23" x14ac:dyDescent="0.25">
      <c r="B186">
        <v>2024</v>
      </c>
      <c r="C186">
        <v>101</v>
      </c>
      <c r="D186" t="s">
        <v>938</v>
      </c>
      <c r="E186" t="s">
        <v>7</v>
      </c>
      <c r="F186" t="s">
        <v>101</v>
      </c>
      <c r="G186" t="s">
        <v>112</v>
      </c>
      <c r="H186" t="s">
        <v>399</v>
      </c>
      <c r="I186" t="s">
        <v>722</v>
      </c>
      <c r="J186" t="s">
        <v>10</v>
      </c>
      <c r="K186">
        <v>5.9</v>
      </c>
      <c r="L186" t="s">
        <v>11</v>
      </c>
      <c r="M186" t="s">
        <v>723</v>
      </c>
      <c r="N186" t="s">
        <v>720</v>
      </c>
      <c r="S186">
        <v>2021</v>
      </c>
      <c r="T186" t="s">
        <v>583</v>
      </c>
      <c r="U186" t="s">
        <v>507</v>
      </c>
      <c r="V186">
        <v>36.01144</v>
      </c>
      <c r="W186">
        <v>-85.133219999999994</v>
      </c>
    </row>
    <row r="187" spans="2:23" x14ac:dyDescent="0.25">
      <c r="B187">
        <v>2024</v>
      </c>
      <c r="C187">
        <v>102</v>
      </c>
      <c r="D187" t="s">
        <v>939</v>
      </c>
      <c r="E187" t="s">
        <v>7</v>
      </c>
      <c r="F187" t="s">
        <v>101</v>
      </c>
      <c r="G187" t="s">
        <v>112</v>
      </c>
      <c r="H187" t="s">
        <v>399</v>
      </c>
      <c r="I187" t="s">
        <v>722</v>
      </c>
      <c r="J187" t="s">
        <v>10</v>
      </c>
      <c r="K187">
        <v>7.4</v>
      </c>
      <c r="L187" t="s">
        <v>11</v>
      </c>
      <c r="M187" t="s">
        <v>723</v>
      </c>
      <c r="N187" t="s">
        <v>720</v>
      </c>
      <c r="S187">
        <v>2021</v>
      </c>
      <c r="T187" t="s">
        <v>524</v>
      </c>
      <c r="U187" t="s">
        <v>527</v>
      </c>
      <c r="V187">
        <v>35.996490000000001</v>
      </c>
      <c r="W187">
        <v>-84.218810000000005</v>
      </c>
    </row>
    <row r="188" spans="2:23" x14ac:dyDescent="0.25">
      <c r="B188">
        <v>2024</v>
      </c>
      <c r="C188">
        <v>103</v>
      </c>
      <c r="D188" t="s">
        <v>940</v>
      </c>
      <c r="E188" t="s">
        <v>7</v>
      </c>
      <c r="F188" t="s">
        <v>101</v>
      </c>
      <c r="G188" t="s">
        <v>116</v>
      </c>
      <c r="H188" t="s">
        <v>117</v>
      </c>
      <c r="I188" t="s">
        <v>722</v>
      </c>
      <c r="J188" t="s">
        <v>10</v>
      </c>
      <c r="K188">
        <v>0.7</v>
      </c>
      <c r="L188" t="s">
        <v>11</v>
      </c>
      <c r="M188" t="s">
        <v>723</v>
      </c>
      <c r="N188" t="s">
        <v>720</v>
      </c>
      <c r="S188">
        <v>2021</v>
      </c>
      <c r="T188" t="s">
        <v>517</v>
      </c>
      <c r="U188" t="s">
        <v>520</v>
      </c>
      <c r="V188">
        <v>35.996490000000001</v>
      </c>
      <c r="W188">
        <v>-84.218810000000005</v>
      </c>
    </row>
    <row r="189" spans="2:23" x14ac:dyDescent="0.25">
      <c r="B189">
        <v>2024</v>
      </c>
      <c r="C189">
        <v>104</v>
      </c>
      <c r="D189" t="s">
        <v>941</v>
      </c>
      <c r="E189" t="s">
        <v>7</v>
      </c>
      <c r="F189" t="s">
        <v>101</v>
      </c>
      <c r="G189" t="s">
        <v>116</v>
      </c>
      <c r="H189" t="s">
        <v>117</v>
      </c>
      <c r="I189" t="s">
        <v>722</v>
      </c>
      <c r="J189" t="s">
        <v>10</v>
      </c>
      <c r="K189">
        <v>1.5</v>
      </c>
      <c r="L189" t="s">
        <v>11</v>
      </c>
      <c r="M189" t="s">
        <v>723</v>
      </c>
      <c r="N189" t="s">
        <v>720</v>
      </c>
      <c r="S189">
        <v>2020</v>
      </c>
      <c r="T189" t="s">
        <v>529</v>
      </c>
      <c r="U189" t="s">
        <v>507</v>
      </c>
      <c r="V189">
        <v>36.019449999999999</v>
      </c>
      <c r="W189">
        <v>-85.129859999999994</v>
      </c>
    </row>
    <row r="190" spans="2:23" x14ac:dyDescent="0.25">
      <c r="B190">
        <v>2024</v>
      </c>
      <c r="C190">
        <v>105</v>
      </c>
      <c r="D190" t="s">
        <v>942</v>
      </c>
      <c r="E190" t="s">
        <v>7</v>
      </c>
      <c r="F190" t="s">
        <v>101</v>
      </c>
      <c r="G190" t="s">
        <v>116</v>
      </c>
      <c r="H190" t="s">
        <v>400</v>
      </c>
      <c r="I190" t="s">
        <v>722</v>
      </c>
      <c r="J190" t="s">
        <v>10</v>
      </c>
      <c r="K190">
        <v>2.2999999999999998</v>
      </c>
      <c r="L190" t="s">
        <v>11</v>
      </c>
      <c r="M190" t="s">
        <v>723</v>
      </c>
      <c r="N190" t="s">
        <v>720</v>
      </c>
      <c r="S190">
        <v>2021</v>
      </c>
      <c r="T190" t="s">
        <v>633</v>
      </c>
      <c r="U190" t="s">
        <v>539</v>
      </c>
      <c r="V190">
        <v>35.958747000000002</v>
      </c>
      <c r="W190">
        <v>-84.304600100000002</v>
      </c>
    </row>
    <row r="191" spans="2:23" x14ac:dyDescent="0.25">
      <c r="B191">
        <v>2024</v>
      </c>
      <c r="C191">
        <v>106</v>
      </c>
      <c r="D191" t="s">
        <v>943</v>
      </c>
      <c r="E191" t="s">
        <v>7</v>
      </c>
      <c r="F191" t="s">
        <v>101</v>
      </c>
      <c r="G191" t="s">
        <v>116</v>
      </c>
      <c r="H191" t="s">
        <v>400</v>
      </c>
      <c r="I191" t="s">
        <v>722</v>
      </c>
      <c r="J191" t="s">
        <v>10</v>
      </c>
      <c r="K191">
        <v>3.5</v>
      </c>
      <c r="L191" t="s">
        <v>11</v>
      </c>
      <c r="M191" t="s">
        <v>723</v>
      </c>
      <c r="N191" t="s">
        <v>720</v>
      </c>
    </row>
    <row r="192" spans="2:23" x14ac:dyDescent="0.25">
      <c r="B192">
        <v>2024</v>
      </c>
      <c r="C192">
        <v>107</v>
      </c>
      <c r="D192" t="s">
        <v>944</v>
      </c>
      <c r="E192" t="s">
        <v>7</v>
      </c>
      <c r="F192" t="s">
        <v>101</v>
      </c>
      <c r="G192" t="s">
        <v>116</v>
      </c>
      <c r="H192" t="s">
        <v>722</v>
      </c>
      <c r="I192" t="s">
        <v>722</v>
      </c>
      <c r="J192" t="s">
        <v>15</v>
      </c>
      <c r="K192">
        <v>2.8</v>
      </c>
      <c r="L192" t="s">
        <v>11</v>
      </c>
      <c r="M192" t="s">
        <v>723</v>
      </c>
      <c r="N192" t="s">
        <v>720</v>
      </c>
    </row>
    <row r="193" spans="2:23" x14ac:dyDescent="0.25">
      <c r="B193">
        <v>2023</v>
      </c>
      <c r="C193">
        <v>68</v>
      </c>
      <c r="D193" t="s">
        <v>800</v>
      </c>
      <c r="E193" t="s">
        <v>7</v>
      </c>
      <c r="F193" t="s">
        <v>122</v>
      </c>
      <c r="G193" t="s">
        <v>123</v>
      </c>
      <c r="H193" t="s">
        <v>117</v>
      </c>
      <c r="I193">
        <v>202002714</v>
      </c>
      <c r="J193" t="s">
        <v>10</v>
      </c>
      <c r="K193">
        <v>1</v>
      </c>
      <c r="L193" t="s">
        <v>11</v>
      </c>
      <c r="M193" t="s">
        <v>723</v>
      </c>
      <c r="N193" t="s">
        <v>720</v>
      </c>
    </row>
    <row r="194" spans="2:23" x14ac:dyDescent="0.25">
      <c r="B194">
        <v>2023</v>
      </c>
      <c r="C194">
        <v>69</v>
      </c>
      <c r="D194" t="s">
        <v>801</v>
      </c>
      <c r="E194" t="s">
        <v>7</v>
      </c>
      <c r="F194" t="s">
        <v>122</v>
      </c>
      <c r="G194" t="s">
        <v>123</v>
      </c>
      <c r="H194" t="s">
        <v>124</v>
      </c>
      <c r="I194" t="s">
        <v>125</v>
      </c>
      <c r="J194" t="s">
        <v>10</v>
      </c>
      <c r="K194">
        <v>1.9</v>
      </c>
      <c r="L194" t="s">
        <v>11</v>
      </c>
      <c r="M194" t="s">
        <v>723</v>
      </c>
      <c r="N194" t="s">
        <v>720</v>
      </c>
    </row>
    <row r="195" spans="2:23" x14ac:dyDescent="0.25">
      <c r="B195">
        <v>2024</v>
      </c>
      <c r="C195">
        <v>19</v>
      </c>
      <c r="D195" t="s">
        <v>856</v>
      </c>
      <c r="E195" t="s">
        <v>7</v>
      </c>
      <c r="F195" t="s">
        <v>217</v>
      </c>
      <c r="G195" t="s">
        <v>218</v>
      </c>
      <c r="H195" t="s">
        <v>219</v>
      </c>
      <c r="I195" t="s">
        <v>722</v>
      </c>
      <c r="J195" t="s">
        <v>20</v>
      </c>
      <c r="K195">
        <v>281</v>
      </c>
      <c r="L195" t="s">
        <v>722</v>
      </c>
      <c r="M195" t="s">
        <v>723</v>
      </c>
      <c r="N195" t="s">
        <v>679</v>
      </c>
    </row>
    <row r="196" spans="2:23" x14ac:dyDescent="0.25">
      <c r="B196">
        <v>2023</v>
      </c>
      <c r="C196">
        <v>97</v>
      </c>
      <c r="D196" t="s">
        <v>829</v>
      </c>
      <c r="E196" t="s">
        <v>7</v>
      </c>
      <c r="F196" t="s">
        <v>164</v>
      </c>
      <c r="G196" t="s">
        <v>722</v>
      </c>
      <c r="H196" t="s">
        <v>722</v>
      </c>
      <c r="I196" t="s">
        <v>722</v>
      </c>
      <c r="J196" t="s">
        <v>20</v>
      </c>
      <c r="K196">
        <v>2.8</v>
      </c>
      <c r="L196" t="s">
        <v>11</v>
      </c>
      <c r="M196" t="s">
        <v>723</v>
      </c>
      <c r="N196" t="s">
        <v>720</v>
      </c>
    </row>
    <row r="197" spans="2:23" x14ac:dyDescent="0.25">
      <c r="B197">
        <v>2024</v>
      </c>
      <c r="C197">
        <v>17</v>
      </c>
      <c r="D197" t="s">
        <v>854</v>
      </c>
      <c r="E197" t="s">
        <v>7</v>
      </c>
      <c r="F197" t="s">
        <v>164</v>
      </c>
      <c r="G197" t="s">
        <v>215</v>
      </c>
      <c r="H197" t="s">
        <v>188</v>
      </c>
      <c r="I197" t="s">
        <v>722</v>
      </c>
      <c r="J197" t="s">
        <v>20</v>
      </c>
      <c r="K197">
        <v>15</v>
      </c>
      <c r="L197" t="s">
        <v>722</v>
      </c>
      <c r="M197" t="s">
        <v>723</v>
      </c>
      <c r="N197" t="s">
        <v>679</v>
      </c>
    </row>
    <row r="198" spans="2:23" x14ac:dyDescent="0.25">
      <c r="B198">
        <v>2024</v>
      </c>
      <c r="C198">
        <v>110</v>
      </c>
      <c r="D198" t="s">
        <v>948</v>
      </c>
      <c r="E198" t="s">
        <v>7</v>
      </c>
      <c r="F198" t="s">
        <v>164</v>
      </c>
      <c r="G198" t="s">
        <v>406</v>
      </c>
      <c r="H198" t="s">
        <v>407</v>
      </c>
      <c r="I198" t="s">
        <v>722</v>
      </c>
      <c r="J198" t="s">
        <v>20</v>
      </c>
      <c r="K198">
        <v>11.8</v>
      </c>
      <c r="L198" t="s">
        <v>405</v>
      </c>
      <c r="M198" t="s">
        <v>723</v>
      </c>
      <c r="N198" t="s">
        <v>946</v>
      </c>
    </row>
    <row r="199" spans="2:23" x14ac:dyDescent="0.25">
      <c r="B199">
        <v>2024</v>
      </c>
      <c r="C199">
        <v>111</v>
      </c>
      <c r="D199" t="s">
        <v>949</v>
      </c>
      <c r="E199" t="s">
        <v>7</v>
      </c>
      <c r="F199" t="s">
        <v>164</v>
      </c>
      <c r="G199" t="s">
        <v>406</v>
      </c>
      <c r="H199" t="s">
        <v>407</v>
      </c>
      <c r="I199" t="s">
        <v>722</v>
      </c>
      <c r="J199" t="s">
        <v>20</v>
      </c>
      <c r="K199">
        <v>17.399999999999999</v>
      </c>
      <c r="L199" t="s">
        <v>405</v>
      </c>
      <c r="M199" t="s">
        <v>723</v>
      </c>
      <c r="N199" t="s">
        <v>946</v>
      </c>
    </row>
    <row r="200" spans="2:23" x14ac:dyDescent="0.25">
      <c r="B200">
        <v>2024</v>
      </c>
      <c r="C200">
        <v>112</v>
      </c>
      <c r="D200" t="s">
        <v>950</v>
      </c>
      <c r="E200" t="s">
        <v>7</v>
      </c>
      <c r="F200" t="s">
        <v>164</v>
      </c>
      <c r="G200" t="s">
        <v>406</v>
      </c>
      <c r="H200" t="s">
        <v>407</v>
      </c>
      <c r="I200" t="s">
        <v>722</v>
      </c>
      <c r="J200" t="s">
        <v>20</v>
      </c>
      <c r="K200">
        <v>8.1</v>
      </c>
      <c r="L200" t="s">
        <v>405</v>
      </c>
      <c r="M200" t="s">
        <v>723</v>
      </c>
      <c r="N200" t="s">
        <v>946</v>
      </c>
    </row>
    <row r="201" spans="2:23" x14ac:dyDescent="0.25">
      <c r="B201">
        <v>2024</v>
      </c>
      <c r="C201">
        <v>118</v>
      </c>
      <c r="D201" t="s">
        <v>956</v>
      </c>
      <c r="E201" t="s">
        <v>7</v>
      </c>
      <c r="F201" t="s">
        <v>164</v>
      </c>
      <c r="G201" t="s">
        <v>406</v>
      </c>
      <c r="H201" t="s">
        <v>407</v>
      </c>
      <c r="I201" t="s">
        <v>722</v>
      </c>
      <c r="J201" t="s">
        <v>20</v>
      </c>
      <c r="K201">
        <v>4.8</v>
      </c>
      <c r="L201" t="s">
        <v>405</v>
      </c>
      <c r="M201" t="s">
        <v>723</v>
      </c>
      <c r="N201" t="s">
        <v>946</v>
      </c>
    </row>
    <row r="202" spans="2:23" x14ac:dyDescent="0.25">
      <c r="B202">
        <v>2024</v>
      </c>
      <c r="C202">
        <v>123</v>
      </c>
      <c r="D202" t="s">
        <v>961</v>
      </c>
      <c r="E202" t="s">
        <v>7</v>
      </c>
      <c r="F202" t="s">
        <v>164</v>
      </c>
      <c r="G202" t="s">
        <v>423</v>
      </c>
      <c r="H202" t="s">
        <v>424</v>
      </c>
      <c r="I202" t="s">
        <v>425</v>
      </c>
      <c r="J202" t="s">
        <v>20</v>
      </c>
      <c r="K202">
        <v>9.8000000000000007</v>
      </c>
      <c r="L202" t="s">
        <v>405</v>
      </c>
      <c r="M202" t="s">
        <v>723</v>
      </c>
      <c r="N202" t="s">
        <v>681</v>
      </c>
      <c r="P202">
        <v>44040</v>
      </c>
      <c r="Q202">
        <v>7</v>
      </c>
      <c r="R202">
        <v>28</v>
      </c>
      <c r="S202">
        <v>2020</v>
      </c>
      <c r="T202" t="s">
        <v>510</v>
      </c>
      <c r="U202" t="s">
        <v>503</v>
      </c>
      <c r="V202">
        <v>36.011760000000002</v>
      </c>
      <c r="W202">
        <v>-83.925551999999996</v>
      </c>
    </row>
    <row r="203" spans="2:23" x14ac:dyDescent="0.25">
      <c r="B203">
        <v>2024</v>
      </c>
      <c r="C203">
        <v>124</v>
      </c>
      <c r="D203" t="s">
        <v>962</v>
      </c>
      <c r="E203" t="s">
        <v>7</v>
      </c>
      <c r="F203" t="s">
        <v>164</v>
      </c>
      <c r="G203" t="s">
        <v>426</v>
      </c>
      <c r="H203" t="s">
        <v>427</v>
      </c>
      <c r="I203" t="s">
        <v>428</v>
      </c>
      <c r="J203" t="s">
        <v>20</v>
      </c>
      <c r="K203">
        <v>10.8</v>
      </c>
      <c r="L203" t="s">
        <v>405</v>
      </c>
      <c r="M203" t="s">
        <v>723</v>
      </c>
      <c r="N203" t="s">
        <v>681</v>
      </c>
      <c r="S203">
        <v>2019</v>
      </c>
      <c r="T203" t="s">
        <v>524</v>
      </c>
      <c r="U203" t="s">
        <v>527</v>
      </c>
      <c r="V203">
        <v>35.996490000000001</v>
      </c>
      <c r="W203">
        <v>-84.218810000000005</v>
      </c>
    </row>
    <row r="204" spans="2:23" x14ac:dyDescent="0.25">
      <c r="B204">
        <v>2024</v>
      </c>
      <c r="C204">
        <v>131</v>
      </c>
      <c r="D204" t="s">
        <v>969</v>
      </c>
      <c r="E204" t="s">
        <v>7</v>
      </c>
      <c r="F204" t="s">
        <v>164</v>
      </c>
      <c r="G204" t="s">
        <v>445</v>
      </c>
      <c r="H204" t="s">
        <v>446</v>
      </c>
      <c r="I204" t="s">
        <v>447</v>
      </c>
      <c r="J204" t="s">
        <v>20</v>
      </c>
      <c r="K204">
        <v>9.1</v>
      </c>
      <c r="L204" t="s">
        <v>448</v>
      </c>
      <c r="M204" t="s">
        <v>723</v>
      </c>
      <c r="N204" t="s">
        <v>681</v>
      </c>
    </row>
    <row r="205" spans="2:23" x14ac:dyDescent="0.25">
      <c r="B205">
        <v>2023</v>
      </c>
      <c r="C205">
        <v>86</v>
      </c>
      <c r="D205" t="s">
        <v>818</v>
      </c>
      <c r="E205" t="s">
        <v>7</v>
      </c>
      <c r="F205" t="s">
        <v>145</v>
      </c>
      <c r="G205" t="s">
        <v>146</v>
      </c>
      <c r="H205" t="s">
        <v>147</v>
      </c>
      <c r="I205" t="s">
        <v>722</v>
      </c>
      <c r="J205" t="s">
        <v>20</v>
      </c>
      <c r="K205">
        <v>8.4</v>
      </c>
      <c r="L205" t="s">
        <v>11</v>
      </c>
      <c r="M205" t="s">
        <v>723</v>
      </c>
      <c r="N205" t="s">
        <v>720</v>
      </c>
    </row>
    <row r="206" spans="2:23" x14ac:dyDescent="0.25">
      <c r="B206">
        <v>2024</v>
      </c>
      <c r="C206">
        <v>108</v>
      </c>
      <c r="D206" t="s">
        <v>945</v>
      </c>
      <c r="E206">
        <v>0</v>
      </c>
      <c r="F206" t="s">
        <v>401</v>
      </c>
      <c r="G206" t="s">
        <v>402</v>
      </c>
      <c r="H206" t="s">
        <v>403</v>
      </c>
      <c r="I206" t="s">
        <v>722</v>
      </c>
      <c r="J206" t="s">
        <v>20</v>
      </c>
      <c r="K206">
        <v>29.5</v>
      </c>
      <c r="L206" t="s">
        <v>722</v>
      </c>
      <c r="M206" t="s">
        <v>723</v>
      </c>
      <c r="N206" t="s">
        <v>946</v>
      </c>
    </row>
    <row r="207" spans="2:23" x14ac:dyDescent="0.25">
      <c r="B207">
        <v>2024</v>
      </c>
      <c r="C207">
        <v>129</v>
      </c>
      <c r="D207" t="s">
        <v>967</v>
      </c>
      <c r="E207" t="s">
        <v>160</v>
      </c>
      <c r="F207" t="s">
        <v>440</v>
      </c>
      <c r="G207" t="s">
        <v>441</v>
      </c>
      <c r="H207" t="s">
        <v>442</v>
      </c>
      <c r="I207" t="s">
        <v>443</v>
      </c>
      <c r="J207" t="s">
        <v>20</v>
      </c>
      <c r="K207">
        <v>453</v>
      </c>
      <c r="L207" t="s">
        <v>415</v>
      </c>
      <c r="M207" t="s">
        <v>723</v>
      </c>
      <c r="N207" t="s">
        <v>681</v>
      </c>
    </row>
    <row r="208" spans="2:23" x14ac:dyDescent="0.25">
      <c r="B208">
        <v>2024</v>
      </c>
      <c r="C208">
        <v>42</v>
      </c>
      <c r="D208" t="s">
        <v>879</v>
      </c>
      <c r="E208" t="s">
        <v>7</v>
      </c>
      <c r="F208" t="s">
        <v>126</v>
      </c>
      <c r="G208" t="s">
        <v>283</v>
      </c>
      <c r="H208" t="s">
        <v>284</v>
      </c>
      <c r="I208" t="s">
        <v>285</v>
      </c>
      <c r="J208" t="s">
        <v>20</v>
      </c>
      <c r="K208">
        <v>10</v>
      </c>
      <c r="L208" t="s">
        <v>239</v>
      </c>
      <c r="M208" t="s">
        <v>723</v>
      </c>
      <c r="N208" t="s">
        <v>651</v>
      </c>
    </row>
    <row r="209" spans="2:23" x14ac:dyDescent="0.25">
      <c r="B209">
        <v>2024</v>
      </c>
      <c r="C209">
        <v>45</v>
      </c>
      <c r="D209" t="s">
        <v>882</v>
      </c>
      <c r="E209" t="s">
        <v>7</v>
      </c>
      <c r="F209" t="s">
        <v>126</v>
      </c>
      <c r="G209" t="s">
        <v>293</v>
      </c>
      <c r="H209" t="s">
        <v>294</v>
      </c>
      <c r="I209" t="s">
        <v>295</v>
      </c>
      <c r="J209" t="s">
        <v>20</v>
      </c>
      <c r="K209">
        <v>11.2</v>
      </c>
      <c r="L209" t="s">
        <v>243</v>
      </c>
      <c r="M209" t="s">
        <v>723</v>
      </c>
      <c r="N209" t="s">
        <v>651</v>
      </c>
    </row>
    <row r="210" spans="2:23" x14ac:dyDescent="0.25">
      <c r="B210">
        <v>2024</v>
      </c>
      <c r="C210">
        <v>62</v>
      </c>
      <c r="D210" t="s">
        <v>899</v>
      </c>
      <c r="E210" t="s">
        <v>7</v>
      </c>
      <c r="F210" t="s">
        <v>126</v>
      </c>
      <c r="G210" t="s">
        <v>351</v>
      </c>
      <c r="H210" t="s">
        <v>352</v>
      </c>
      <c r="I210" t="s">
        <v>353</v>
      </c>
      <c r="J210" t="s">
        <v>20</v>
      </c>
      <c r="K210">
        <v>37.299999999999997</v>
      </c>
      <c r="L210" t="s">
        <v>243</v>
      </c>
      <c r="M210" t="s">
        <v>723</v>
      </c>
      <c r="N210" t="s">
        <v>651</v>
      </c>
    </row>
    <row r="211" spans="2:23" x14ac:dyDescent="0.25">
      <c r="B211">
        <v>2023</v>
      </c>
      <c r="C211">
        <v>70</v>
      </c>
      <c r="D211" t="s">
        <v>802</v>
      </c>
      <c r="E211" t="s">
        <v>7</v>
      </c>
      <c r="F211" t="s">
        <v>126</v>
      </c>
      <c r="G211" t="s">
        <v>127</v>
      </c>
      <c r="H211" t="s">
        <v>128</v>
      </c>
      <c r="I211">
        <v>202201909</v>
      </c>
      <c r="J211" t="s">
        <v>15</v>
      </c>
      <c r="K211">
        <v>8.6</v>
      </c>
      <c r="L211" t="s">
        <v>11</v>
      </c>
      <c r="M211" t="s">
        <v>723</v>
      </c>
      <c r="N211" t="s">
        <v>720</v>
      </c>
      <c r="R211">
        <v>20</v>
      </c>
      <c r="S211">
        <v>6</v>
      </c>
      <c r="T211">
        <v>2020</v>
      </c>
    </row>
    <row r="212" spans="2:23" x14ac:dyDescent="0.25">
      <c r="B212">
        <v>2023</v>
      </c>
      <c r="C212">
        <v>71</v>
      </c>
      <c r="D212" t="s">
        <v>803</v>
      </c>
      <c r="E212" t="s">
        <v>7</v>
      </c>
      <c r="F212" t="s">
        <v>126</v>
      </c>
      <c r="G212" t="s">
        <v>129</v>
      </c>
      <c r="H212" t="s">
        <v>130</v>
      </c>
      <c r="I212">
        <v>202106783</v>
      </c>
      <c r="J212" t="s">
        <v>10</v>
      </c>
      <c r="K212">
        <v>12.2</v>
      </c>
      <c r="L212" t="s">
        <v>11</v>
      </c>
      <c r="M212" t="s">
        <v>723</v>
      </c>
      <c r="N212" t="s">
        <v>720</v>
      </c>
      <c r="R212">
        <v>9</v>
      </c>
      <c r="S212">
        <v>5</v>
      </c>
      <c r="T212">
        <v>2011</v>
      </c>
    </row>
    <row r="213" spans="2:23" x14ac:dyDescent="0.25">
      <c r="B213">
        <v>2023</v>
      </c>
      <c r="C213">
        <v>72</v>
      </c>
      <c r="D213" t="s">
        <v>804</v>
      </c>
      <c r="E213" t="s">
        <v>7</v>
      </c>
      <c r="F213" t="s">
        <v>126</v>
      </c>
      <c r="G213" t="s">
        <v>131</v>
      </c>
      <c r="H213" t="s">
        <v>130</v>
      </c>
      <c r="I213">
        <v>202101089</v>
      </c>
      <c r="J213" t="s">
        <v>10</v>
      </c>
      <c r="K213">
        <v>14.5</v>
      </c>
      <c r="L213" t="s">
        <v>11</v>
      </c>
      <c r="M213" t="s">
        <v>723</v>
      </c>
      <c r="N213" t="s">
        <v>720</v>
      </c>
      <c r="R213">
        <v>20</v>
      </c>
      <c r="S213">
        <v>6</v>
      </c>
      <c r="T213">
        <v>2020</v>
      </c>
      <c r="V213">
        <v>46.6</v>
      </c>
      <c r="W213">
        <v>30.8</v>
      </c>
    </row>
    <row r="214" spans="2:23" x14ac:dyDescent="0.25">
      <c r="B214">
        <v>2023</v>
      </c>
      <c r="C214">
        <v>73</v>
      </c>
      <c r="D214" t="s">
        <v>805</v>
      </c>
      <c r="E214" t="s">
        <v>7</v>
      </c>
      <c r="F214" t="s">
        <v>126</v>
      </c>
      <c r="G214" t="s">
        <v>132</v>
      </c>
      <c r="H214" t="s">
        <v>133</v>
      </c>
      <c r="I214">
        <v>202200145</v>
      </c>
      <c r="J214" t="s">
        <v>10</v>
      </c>
      <c r="K214">
        <v>8.8000000000000007</v>
      </c>
      <c r="L214" t="s">
        <v>11</v>
      </c>
      <c r="M214" t="s">
        <v>723</v>
      </c>
      <c r="N214" t="s">
        <v>720</v>
      </c>
    </row>
    <row r="215" spans="2:23" x14ac:dyDescent="0.25">
      <c r="B215">
        <v>2023</v>
      </c>
      <c r="C215">
        <v>74</v>
      </c>
      <c r="D215" t="s">
        <v>806</v>
      </c>
      <c r="E215" t="s">
        <v>7</v>
      </c>
      <c r="F215" t="s">
        <v>134</v>
      </c>
      <c r="G215" t="s">
        <v>131</v>
      </c>
      <c r="H215" t="s">
        <v>135</v>
      </c>
      <c r="I215">
        <v>202001789</v>
      </c>
      <c r="J215" t="s">
        <v>10</v>
      </c>
      <c r="K215">
        <v>7</v>
      </c>
      <c r="L215" t="s">
        <v>11</v>
      </c>
      <c r="M215" t="s">
        <v>723</v>
      </c>
      <c r="N215" t="s">
        <v>720</v>
      </c>
    </row>
    <row r="216" spans="2:23" x14ac:dyDescent="0.25">
      <c r="B216">
        <v>2023</v>
      </c>
      <c r="C216">
        <v>75</v>
      </c>
      <c r="D216" t="s">
        <v>807</v>
      </c>
      <c r="E216" t="s">
        <v>7</v>
      </c>
      <c r="F216" t="s">
        <v>136</v>
      </c>
      <c r="G216" t="s">
        <v>67</v>
      </c>
      <c r="H216" t="s">
        <v>137</v>
      </c>
      <c r="I216" t="s">
        <v>722</v>
      </c>
      <c r="J216" t="s">
        <v>10</v>
      </c>
      <c r="K216">
        <v>2</v>
      </c>
      <c r="L216" t="s">
        <v>11</v>
      </c>
      <c r="M216" t="s">
        <v>723</v>
      </c>
      <c r="N216" t="s">
        <v>720</v>
      </c>
      <c r="R216">
        <v>17</v>
      </c>
      <c r="S216">
        <v>8</v>
      </c>
      <c r="T216">
        <v>2025</v>
      </c>
    </row>
    <row r="217" spans="2:23" x14ac:dyDescent="0.25">
      <c r="B217">
        <v>2024</v>
      </c>
      <c r="C217">
        <v>49</v>
      </c>
      <c r="D217" t="s">
        <v>886</v>
      </c>
      <c r="E217" t="s">
        <v>7</v>
      </c>
      <c r="F217" t="s">
        <v>392</v>
      </c>
      <c r="G217" t="s">
        <v>310</v>
      </c>
      <c r="H217" t="s">
        <v>311</v>
      </c>
      <c r="I217" t="s">
        <v>312</v>
      </c>
      <c r="J217" t="s">
        <v>20</v>
      </c>
      <c r="K217">
        <v>5.6</v>
      </c>
      <c r="L217" t="s">
        <v>243</v>
      </c>
      <c r="M217" t="s">
        <v>723</v>
      </c>
      <c r="N217" t="s">
        <v>651</v>
      </c>
      <c r="S217">
        <v>2022</v>
      </c>
      <c r="T217" t="s">
        <v>595</v>
      </c>
      <c r="U217" t="s">
        <v>520</v>
      </c>
      <c r="V217">
        <v>35.884157000000002</v>
      </c>
      <c r="W217">
        <v>-83.925348999999997</v>
      </c>
    </row>
    <row r="218" spans="2:23" x14ac:dyDescent="0.25">
      <c r="B218">
        <v>2024</v>
      </c>
      <c r="C218">
        <v>60</v>
      </c>
      <c r="D218" t="s">
        <v>897</v>
      </c>
      <c r="E218" t="s">
        <v>7</v>
      </c>
      <c r="F218" t="s">
        <v>392</v>
      </c>
      <c r="G218" t="s">
        <v>344</v>
      </c>
      <c r="H218" t="s">
        <v>345</v>
      </c>
      <c r="I218" t="s">
        <v>346</v>
      </c>
      <c r="J218" t="s">
        <v>20</v>
      </c>
      <c r="K218">
        <v>7.1</v>
      </c>
      <c r="L218" t="s">
        <v>243</v>
      </c>
      <c r="M218" t="s">
        <v>723</v>
      </c>
      <c r="N218" t="s">
        <v>651</v>
      </c>
      <c r="P218">
        <v>44377</v>
      </c>
      <c r="Q218">
        <v>6</v>
      </c>
      <c r="R218">
        <v>30</v>
      </c>
      <c r="S218">
        <v>2021</v>
      </c>
      <c r="T218" t="s">
        <v>617</v>
      </c>
      <c r="U218" t="s">
        <v>539</v>
      </c>
      <c r="V218">
        <v>35.944133000000001</v>
      </c>
      <c r="W218">
        <v>-84.316244100000006</v>
      </c>
    </row>
    <row r="219" spans="2:23" x14ac:dyDescent="0.25">
      <c r="B219">
        <v>2024</v>
      </c>
      <c r="C219">
        <v>63</v>
      </c>
      <c r="D219" t="s">
        <v>900</v>
      </c>
      <c r="E219" t="s">
        <v>7</v>
      </c>
      <c r="F219" t="s">
        <v>392</v>
      </c>
      <c r="G219" t="s">
        <v>354</v>
      </c>
      <c r="H219" t="s">
        <v>355</v>
      </c>
      <c r="I219" t="s">
        <v>356</v>
      </c>
      <c r="J219" t="s">
        <v>20</v>
      </c>
      <c r="K219">
        <v>23.2</v>
      </c>
      <c r="L219" t="s">
        <v>243</v>
      </c>
      <c r="M219" t="s">
        <v>723</v>
      </c>
      <c r="N219" t="s">
        <v>651</v>
      </c>
      <c r="P219">
        <v>44397</v>
      </c>
      <c r="Q219">
        <v>7</v>
      </c>
      <c r="R219">
        <v>20</v>
      </c>
      <c r="S219">
        <v>2021</v>
      </c>
      <c r="T219" t="s">
        <v>517</v>
      </c>
      <c r="U219" t="s">
        <v>507</v>
      </c>
      <c r="V219">
        <v>35.944133000000001</v>
      </c>
      <c r="W219">
        <v>-84.218810000000005</v>
      </c>
    </row>
    <row r="220" spans="2:23" x14ac:dyDescent="0.25">
      <c r="B220">
        <v>2024</v>
      </c>
      <c r="C220">
        <v>76</v>
      </c>
      <c r="D220" t="s">
        <v>913</v>
      </c>
      <c r="E220" t="s">
        <v>7</v>
      </c>
      <c r="F220" t="s">
        <v>392</v>
      </c>
      <c r="G220" t="s">
        <v>344</v>
      </c>
      <c r="H220" t="s">
        <v>722</v>
      </c>
      <c r="I220" t="s">
        <v>393</v>
      </c>
      <c r="J220" t="s">
        <v>20</v>
      </c>
      <c r="K220">
        <v>2.4</v>
      </c>
      <c r="L220" t="s">
        <v>377</v>
      </c>
      <c r="M220" t="s">
        <v>723</v>
      </c>
      <c r="N220" t="s">
        <v>652</v>
      </c>
      <c r="S220">
        <v>2022</v>
      </c>
      <c r="T220" t="s">
        <v>509</v>
      </c>
      <c r="U220" t="s">
        <v>520</v>
      </c>
      <c r="V220">
        <v>35.944229999999997</v>
      </c>
      <c r="W220">
        <v>-83.937709999999996</v>
      </c>
    </row>
    <row r="221" spans="2:23" x14ac:dyDescent="0.25">
      <c r="B221">
        <v>2024</v>
      </c>
      <c r="C221">
        <v>77</v>
      </c>
      <c r="D221" t="s">
        <v>914</v>
      </c>
      <c r="E221" t="s">
        <v>7</v>
      </c>
      <c r="F221" t="s">
        <v>392</v>
      </c>
      <c r="G221" t="s">
        <v>344</v>
      </c>
      <c r="H221" t="s">
        <v>394</v>
      </c>
      <c r="I221" t="s">
        <v>395</v>
      </c>
      <c r="J221" t="s">
        <v>20</v>
      </c>
      <c r="K221">
        <v>13.4</v>
      </c>
      <c r="L221" t="s">
        <v>377</v>
      </c>
      <c r="M221" t="s">
        <v>723</v>
      </c>
      <c r="N221" t="s">
        <v>652</v>
      </c>
      <c r="P221">
        <v>44034</v>
      </c>
      <c r="Q221">
        <v>7</v>
      </c>
      <c r="R221">
        <v>22</v>
      </c>
      <c r="S221">
        <v>2020</v>
      </c>
      <c r="T221" t="s">
        <v>509</v>
      </c>
      <c r="U221" t="s">
        <v>503</v>
      </c>
      <c r="V221">
        <v>35.944133000000001</v>
      </c>
      <c r="W221">
        <v>-83.937709999999996</v>
      </c>
    </row>
    <row r="222" spans="2:23" x14ac:dyDescent="0.25">
      <c r="B222">
        <v>2024</v>
      </c>
      <c r="C222">
        <v>78</v>
      </c>
      <c r="D222" t="s">
        <v>915</v>
      </c>
      <c r="E222" t="s">
        <v>7</v>
      </c>
      <c r="F222" t="s">
        <v>392</v>
      </c>
      <c r="G222" t="s">
        <v>396</v>
      </c>
      <c r="H222" t="s">
        <v>397</v>
      </c>
      <c r="I222" t="s">
        <v>398</v>
      </c>
      <c r="J222" t="s">
        <v>20</v>
      </c>
      <c r="K222">
        <v>9.1</v>
      </c>
      <c r="L222" t="s">
        <v>377</v>
      </c>
      <c r="M222" t="s">
        <v>723</v>
      </c>
      <c r="N222" t="s">
        <v>652</v>
      </c>
    </row>
    <row r="223" spans="2:23" x14ac:dyDescent="0.25">
      <c r="B223">
        <v>2024</v>
      </c>
      <c r="C223">
        <v>125</v>
      </c>
      <c r="D223" t="s">
        <v>963</v>
      </c>
      <c r="E223" t="s">
        <v>7</v>
      </c>
      <c r="F223" t="s">
        <v>429</v>
      </c>
      <c r="G223" t="s">
        <v>430</v>
      </c>
      <c r="H223" t="s">
        <v>431</v>
      </c>
      <c r="I223" t="s">
        <v>432</v>
      </c>
      <c r="J223" t="s">
        <v>20</v>
      </c>
      <c r="K223">
        <v>8.6</v>
      </c>
      <c r="L223" t="s">
        <v>405</v>
      </c>
      <c r="M223" t="s">
        <v>723</v>
      </c>
      <c r="N223" t="s">
        <v>681</v>
      </c>
    </row>
    <row r="224" spans="2:23" x14ac:dyDescent="0.25">
      <c r="B224">
        <v>2024</v>
      </c>
      <c r="C224">
        <v>64</v>
      </c>
      <c r="D224" t="s">
        <v>901</v>
      </c>
      <c r="E224" t="s">
        <v>7</v>
      </c>
      <c r="F224" t="s">
        <v>1003</v>
      </c>
      <c r="G224" t="s">
        <v>358</v>
      </c>
      <c r="H224" t="s">
        <v>359</v>
      </c>
      <c r="I224" t="s">
        <v>360</v>
      </c>
      <c r="J224" t="s">
        <v>20</v>
      </c>
      <c r="K224">
        <v>0.9</v>
      </c>
      <c r="L224" t="s">
        <v>243</v>
      </c>
      <c r="M224" t="s">
        <v>723</v>
      </c>
      <c r="N224" t="s">
        <v>651</v>
      </c>
    </row>
    <row r="225" spans="2:23" x14ac:dyDescent="0.25">
      <c r="B225">
        <v>2024</v>
      </c>
      <c r="C225">
        <v>65</v>
      </c>
      <c r="D225" t="s">
        <v>902</v>
      </c>
      <c r="E225" t="s">
        <v>7</v>
      </c>
      <c r="F225" t="s">
        <v>1004</v>
      </c>
      <c r="G225" t="s">
        <v>362</v>
      </c>
      <c r="H225" t="s">
        <v>363</v>
      </c>
      <c r="I225" t="s">
        <v>364</v>
      </c>
      <c r="J225" t="s">
        <v>20</v>
      </c>
      <c r="K225">
        <v>21.5</v>
      </c>
      <c r="L225" t="s">
        <v>243</v>
      </c>
      <c r="M225" t="s">
        <v>723</v>
      </c>
      <c r="N225" t="s">
        <v>651</v>
      </c>
    </row>
    <row r="226" spans="2:23" x14ac:dyDescent="0.25">
      <c r="B226">
        <v>2024</v>
      </c>
      <c r="C226">
        <v>122</v>
      </c>
      <c r="D226" t="s">
        <v>960</v>
      </c>
      <c r="E226" t="s">
        <v>7</v>
      </c>
      <c r="F226" t="s">
        <v>419</v>
      </c>
      <c r="G226" t="s">
        <v>420</v>
      </c>
      <c r="H226" t="s">
        <v>421</v>
      </c>
      <c r="I226" t="s">
        <v>422</v>
      </c>
      <c r="J226" t="s">
        <v>20</v>
      </c>
      <c r="K226">
        <v>250.9</v>
      </c>
      <c r="L226" t="s">
        <v>177</v>
      </c>
      <c r="M226" t="s">
        <v>723</v>
      </c>
      <c r="N226" t="s">
        <v>422</v>
      </c>
      <c r="R226">
        <v>29</v>
      </c>
      <c r="S226">
        <v>7</v>
      </c>
      <c r="T226">
        <v>2010</v>
      </c>
    </row>
    <row r="227" spans="2:23" x14ac:dyDescent="0.25">
      <c r="B227">
        <v>2024</v>
      </c>
      <c r="C227">
        <v>126</v>
      </c>
      <c r="D227" t="s">
        <v>964</v>
      </c>
      <c r="E227" t="s">
        <v>7</v>
      </c>
      <c r="F227" t="s">
        <v>433</v>
      </c>
      <c r="G227" t="s">
        <v>434</v>
      </c>
      <c r="H227" t="s">
        <v>435</v>
      </c>
      <c r="I227" t="s">
        <v>432</v>
      </c>
      <c r="J227" t="s">
        <v>20</v>
      </c>
      <c r="K227">
        <v>4.9000000000000004</v>
      </c>
      <c r="L227" t="s">
        <v>405</v>
      </c>
      <c r="M227" t="s">
        <v>723</v>
      </c>
      <c r="N227" t="s">
        <v>681</v>
      </c>
    </row>
    <row r="228" spans="2:23" x14ac:dyDescent="0.25">
      <c r="B228">
        <v>2025</v>
      </c>
      <c r="C228">
        <v>4</v>
      </c>
      <c r="D228" t="s">
        <v>974</v>
      </c>
      <c r="E228" t="s">
        <v>463</v>
      </c>
      <c r="F228" t="s">
        <v>464</v>
      </c>
      <c r="G228" t="s">
        <v>465</v>
      </c>
      <c r="H228" t="s">
        <v>466</v>
      </c>
      <c r="I228" t="s">
        <v>467</v>
      </c>
      <c r="J228" t="s">
        <v>20</v>
      </c>
      <c r="K228">
        <v>1405.4</v>
      </c>
      <c r="L228" t="s">
        <v>415</v>
      </c>
      <c r="M228" t="s">
        <v>723</v>
      </c>
      <c r="N228" t="s">
        <v>681</v>
      </c>
      <c r="R228">
        <v>29</v>
      </c>
      <c r="S228">
        <v>7</v>
      </c>
      <c r="T228">
        <v>2010</v>
      </c>
    </row>
    <row r="229" spans="2:23" x14ac:dyDescent="0.25">
      <c r="B229">
        <v>2023</v>
      </c>
      <c r="C229">
        <v>105</v>
      </c>
      <c r="D229" t="s">
        <v>837</v>
      </c>
      <c r="E229" t="s">
        <v>7</v>
      </c>
      <c r="F229" t="s">
        <v>172</v>
      </c>
      <c r="G229" t="s">
        <v>722</v>
      </c>
      <c r="H229" t="s">
        <v>722</v>
      </c>
      <c r="I229">
        <v>202201056</v>
      </c>
      <c r="J229" t="s">
        <v>20</v>
      </c>
      <c r="K229">
        <v>25</v>
      </c>
      <c r="L229" t="s">
        <v>11</v>
      </c>
      <c r="M229" t="s">
        <v>723</v>
      </c>
      <c r="N229" t="s">
        <v>720</v>
      </c>
      <c r="R229">
        <v>26</v>
      </c>
      <c r="S229">
        <v>9</v>
      </c>
      <c r="T229">
        <v>2025</v>
      </c>
    </row>
    <row r="230" spans="2:23" x14ac:dyDescent="0.25">
      <c r="B230">
        <v>2024</v>
      </c>
      <c r="C230">
        <v>121</v>
      </c>
      <c r="D230" t="s">
        <v>959</v>
      </c>
      <c r="E230" t="s">
        <v>7</v>
      </c>
      <c r="F230" t="s">
        <v>172</v>
      </c>
      <c r="G230" t="s">
        <v>416</v>
      </c>
      <c r="H230" t="s">
        <v>417</v>
      </c>
      <c r="I230" t="s">
        <v>418</v>
      </c>
      <c r="J230" t="s">
        <v>20</v>
      </c>
      <c r="K230">
        <v>92.9</v>
      </c>
      <c r="L230" t="s">
        <v>405</v>
      </c>
      <c r="M230" t="s">
        <v>723</v>
      </c>
      <c r="N230" t="s">
        <v>946</v>
      </c>
    </row>
    <row r="231" spans="2:23" x14ac:dyDescent="0.25">
      <c r="B231">
        <v>2024</v>
      </c>
      <c r="C231">
        <v>21</v>
      </c>
      <c r="D231" t="s">
        <v>858</v>
      </c>
      <c r="E231" t="s">
        <v>7</v>
      </c>
      <c r="F231" t="s">
        <v>221</v>
      </c>
      <c r="G231" t="s">
        <v>222</v>
      </c>
      <c r="H231" t="s">
        <v>223</v>
      </c>
      <c r="I231" t="s">
        <v>722</v>
      </c>
      <c r="J231" t="s">
        <v>20</v>
      </c>
      <c r="K231">
        <v>39</v>
      </c>
      <c r="L231" t="s">
        <v>722</v>
      </c>
      <c r="M231" t="s">
        <v>723</v>
      </c>
      <c r="N231" t="s">
        <v>679</v>
      </c>
      <c r="R231">
        <v>30</v>
      </c>
      <c r="S231">
        <v>7</v>
      </c>
      <c r="T231">
        <v>2022</v>
      </c>
    </row>
    <row r="232" spans="2:23" x14ac:dyDescent="0.25">
      <c r="B232">
        <v>2024</v>
      </c>
      <c r="C232">
        <v>22</v>
      </c>
      <c r="D232" t="s">
        <v>859</v>
      </c>
      <c r="E232" t="s">
        <v>7</v>
      </c>
      <c r="F232" t="s">
        <v>221</v>
      </c>
      <c r="G232" t="s">
        <v>222</v>
      </c>
      <c r="H232" t="s">
        <v>224</v>
      </c>
      <c r="I232" t="s">
        <v>722</v>
      </c>
      <c r="J232" t="s">
        <v>20</v>
      </c>
      <c r="K232">
        <v>63.5</v>
      </c>
      <c r="L232" t="s">
        <v>722</v>
      </c>
      <c r="M232" t="s">
        <v>723</v>
      </c>
      <c r="N232" t="s">
        <v>679</v>
      </c>
    </row>
    <row r="233" spans="2:23" x14ac:dyDescent="0.25">
      <c r="B233">
        <v>2024</v>
      </c>
      <c r="C233">
        <v>130</v>
      </c>
      <c r="D233" t="s">
        <v>968</v>
      </c>
      <c r="E233" t="s">
        <v>7</v>
      </c>
      <c r="F233" t="s">
        <v>444</v>
      </c>
      <c r="G233" t="s">
        <v>155</v>
      </c>
      <c r="J233" t="s">
        <v>20</v>
      </c>
      <c r="K233">
        <v>18.899999999999999</v>
      </c>
      <c r="L233" t="s">
        <v>722</v>
      </c>
      <c r="M233" t="s">
        <v>723</v>
      </c>
      <c r="N233" t="s">
        <v>681</v>
      </c>
    </row>
    <row r="234" spans="2:23" x14ac:dyDescent="0.25">
      <c r="B234">
        <v>2024</v>
      </c>
      <c r="C234">
        <v>3</v>
      </c>
      <c r="D234" t="s">
        <v>840</v>
      </c>
      <c r="E234" t="s">
        <v>7</v>
      </c>
      <c r="F234" t="s">
        <v>154</v>
      </c>
      <c r="G234" t="s">
        <v>155</v>
      </c>
      <c r="H234" t="s">
        <v>181</v>
      </c>
      <c r="I234" t="s">
        <v>179</v>
      </c>
      <c r="J234" t="s">
        <v>20</v>
      </c>
      <c r="K234">
        <v>18.899999999999999</v>
      </c>
      <c r="L234" t="s">
        <v>177</v>
      </c>
      <c r="M234" t="s">
        <v>723</v>
      </c>
      <c r="N234" t="s">
        <v>177</v>
      </c>
    </row>
    <row r="235" spans="2:23" x14ac:dyDescent="0.25">
      <c r="B235">
        <v>2023</v>
      </c>
      <c r="C235">
        <v>92</v>
      </c>
      <c r="D235" t="s">
        <v>824</v>
      </c>
      <c r="E235" t="s">
        <v>7</v>
      </c>
      <c r="F235" t="s">
        <v>154</v>
      </c>
      <c r="G235" t="s">
        <v>155</v>
      </c>
      <c r="H235" t="s">
        <v>722</v>
      </c>
      <c r="I235">
        <v>202206146</v>
      </c>
      <c r="J235" t="s">
        <v>20</v>
      </c>
      <c r="K235">
        <v>38</v>
      </c>
      <c r="L235" t="s">
        <v>11</v>
      </c>
      <c r="M235" t="s">
        <v>723</v>
      </c>
      <c r="N235" t="s">
        <v>720</v>
      </c>
    </row>
    <row r="236" spans="2:23" x14ac:dyDescent="0.25">
      <c r="B236">
        <v>2024</v>
      </c>
      <c r="C236">
        <v>13</v>
      </c>
      <c r="D236" t="s">
        <v>850</v>
      </c>
      <c r="E236" t="s">
        <v>7</v>
      </c>
      <c r="F236" t="s">
        <v>205</v>
      </c>
      <c r="G236" t="s">
        <v>206</v>
      </c>
      <c r="H236" t="s">
        <v>207</v>
      </c>
      <c r="I236" t="s">
        <v>722</v>
      </c>
      <c r="J236" t="s">
        <v>20</v>
      </c>
      <c r="K236">
        <v>81</v>
      </c>
      <c r="L236" t="s">
        <v>204</v>
      </c>
      <c r="M236" t="s">
        <v>723</v>
      </c>
      <c r="N236" t="s">
        <v>679</v>
      </c>
    </row>
    <row r="237" spans="2:23" x14ac:dyDescent="0.25">
      <c r="B237">
        <v>2025</v>
      </c>
      <c r="C237">
        <v>1</v>
      </c>
      <c r="D237" t="s">
        <v>971</v>
      </c>
      <c r="E237" t="s">
        <v>151</v>
      </c>
      <c r="F237" t="s">
        <v>454</v>
      </c>
      <c r="G237" t="s">
        <v>455</v>
      </c>
      <c r="H237" t="s">
        <v>456</v>
      </c>
      <c r="I237" t="s">
        <v>457</v>
      </c>
      <c r="J237" t="s">
        <v>20</v>
      </c>
      <c r="K237">
        <v>23.2</v>
      </c>
      <c r="L237" t="s">
        <v>415</v>
      </c>
      <c r="M237" t="s">
        <v>723</v>
      </c>
      <c r="N237" t="s">
        <v>720</v>
      </c>
      <c r="R237">
        <v>1</v>
      </c>
      <c r="S237">
        <v>10</v>
      </c>
      <c r="T237">
        <v>2025</v>
      </c>
      <c r="V237">
        <v>35.79</v>
      </c>
      <c r="W237">
        <v>-83.97</v>
      </c>
    </row>
    <row r="238" spans="2:23" x14ac:dyDescent="0.25">
      <c r="B238">
        <v>2025</v>
      </c>
      <c r="C238">
        <v>2</v>
      </c>
      <c r="D238" t="s">
        <v>972</v>
      </c>
      <c r="E238" t="s">
        <v>151</v>
      </c>
      <c r="F238" t="s">
        <v>454</v>
      </c>
      <c r="G238" t="s">
        <v>455</v>
      </c>
      <c r="H238" t="s">
        <v>456</v>
      </c>
      <c r="I238" t="s">
        <v>457</v>
      </c>
      <c r="J238" t="s">
        <v>20</v>
      </c>
      <c r="K238">
        <v>23.2</v>
      </c>
      <c r="L238" t="s">
        <v>415</v>
      </c>
      <c r="M238" t="s">
        <v>723</v>
      </c>
      <c r="N238" t="s">
        <v>720</v>
      </c>
      <c r="R238">
        <v>1</v>
      </c>
      <c r="S238">
        <v>10</v>
      </c>
      <c r="T238">
        <v>2025</v>
      </c>
      <c r="V238">
        <v>35.79</v>
      </c>
      <c r="W238">
        <v>-83.97</v>
      </c>
    </row>
    <row r="239" spans="2:23" x14ac:dyDescent="0.25">
      <c r="B239">
        <v>2023</v>
      </c>
      <c r="C239">
        <v>93</v>
      </c>
      <c r="D239" t="s">
        <v>825</v>
      </c>
      <c r="E239" t="s">
        <v>151</v>
      </c>
      <c r="F239" t="s">
        <v>156</v>
      </c>
      <c r="G239" t="s">
        <v>157</v>
      </c>
      <c r="H239" t="s">
        <v>722</v>
      </c>
      <c r="I239" t="s">
        <v>722</v>
      </c>
      <c r="J239" t="s">
        <v>20</v>
      </c>
      <c r="K239">
        <v>19.2</v>
      </c>
      <c r="L239" t="s">
        <v>11</v>
      </c>
      <c r="M239" t="s">
        <v>723</v>
      </c>
      <c r="N239" t="s">
        <v>720</v>
      </c>
    </row>
    <row r="240" spans="2:23" x14ac:dyDescent="0.25">
      <c r="B240">
        <v>2023</v>
      </c>
      <c r="C240">
        <v>104</v>
      </c>
      <c r="D240" t="s">
        <v>836</v>
      </c>
      <c r="E240" t="s">
        <v>151</v>
      </c>
      <c r="F240" t="s">
        <v>156</v>
      </c>
      <c r="G240" t="s">
        <v>722</v>
      </c>
      <c r="H240" t="s">
        <v>722</v>
      </c>
      <c r="I240">
        <v>2022021512</v>
      </c>
      <c r="J240" t="s">
        <v>20</v>
      </c>
      <c r="K240">
        <v>19.5</v>
      </c>
      <c r="L240" t="s">
        <v>11</v>
      </c>
      <c r="M240" t="s">
        <v>723</v>
      </c>
      <c r="N240" t="s">
        <v>720</v>
      </c>
    </row>
    <row r="241" spans="2:23" x14ac:dyDescent="0.25">
      <c r="B241">
        <v>2023</v>
      </c>
      <c r="C241">
        <v>98</v>
      </c>
      <c r="D241" t="s">
        <v>830</v>
      </c>
      <c r="E241" t="s">
        <v>151</v>
      </c>
      <c r="F241" t="s">
        <v>165</v>
      </c>
      <c r="G241" t="s">
        <v>722</v>
      </c>
      <c r="H241" t="s">
        <v>722</v>
      </c>
      <c r="I241" t="s">
        <v>722</v>
      </c>
      <c r="J241" t="s">
        <v>20</v>
      </c>
      <c r="K241">
        <v>3.1</v>
      </c>
      <c r="L241" t="s">
        <v>11</v>
      </c>
      <c r="M241" t="s">
        <v>723</v>
      </c>
      <c r="N241" t="s">
        <v>720</v>
      </c>
    </row>
    <row r="242" spans="2:23" x14ac:dyDescent="0.25">
      <c r="B242">
        <v>2023</v>
      </c>
      <c r="C242">
        <v>96</v>
      </c>
      <c r="D242" t="s">
        <v>828</v>
      </c>
      <c r="E242" t="s">
        <v>7</v>
      </c>
      <c r="F242" t="s">
        <v>163</v>
      </c>
      <c r="G242" t="s">
        <v>722</v>
      </c>
      <c r="H242" t="s">
        <v>722</v>
      </c>
      <c r="I242" t="s">
        <v>722</v>
      </c>
      <c r="J242" t="s">
        <v>20</v>
      </c>
      <c r="K242">
        <v>16.3</v>
      </c>
      <c r="L242" t="s">
        <v>11</v>
      </c>
      <c r="M242" t="s">
        <v>723</v>
      </c>
      <c r="N242" t="s">
        <v>720</v>
      </c>
    </row>
    <row r="243" spans="2:23" x14ac:dyDescent="0.25">
      <c r="B243">
        <v>2023</v>
      </c>
      <c r="C243">
        <v>99</v>
      </c>
      <c r="D243" t="s">
        <v>831</v>
      </c>
      <c r="E243" t="s">
        <v>7</v>
      </c>
      <c r="F243" t="s">
        <v>166</v>
      </c>
      <c r="G243" t="s">
        <v>167</v>
      </c>
      <c r="H243" t="s">
        <v>168</v>
      </c>
      <c r="I243">
        <v>202206223</v>
      </c>
      <c r="J243" t="s">
        <v>20</v>
      </c>
      <c r="K243">
        <v>38</v>
      </c>
      <c r="L243" t="s">
        <v>11</v>
      </c>
      <c r="M243" t="s">
        <v>723</v>
      </c>
      <c r="N243" t="s">
        <v>720</v>
      </c>
    </row>
    <row r="244" spans="2:23" x14ac:dyDescent="0.25">
      <c r="B244">
        <v>2024</v>
      </c>
      <c r="C244">
        <v>2</v>
      </c>
      <c r="D244" t="s">
        <v>839</v>
      </c>
      <c r="E244" t="s">
        <v>7</v>
      </c>
      <c r="F244" t="s">
        <v>166</v>
      </c>
      <c r="G244" t="s">
        <v>167</v>
      </c>
      <c r="H244" t="s">
        <v>178</v>
      </c>
      <c r="I244" t="s">
        <v>179</v>
      </c>
      <c r="J244" t="s">
        <v>10</v>
      </c>
      <c r="K244">
        <v>31.8</v>
      </c>
      <c r="L244" t="s">
        <v>177</v>
      </c>
      <c r="M244" t="s">
        <v>723</v>
      </c>
      <c r="N244" t="s">
        <v>177</v>
      </c>
      <c r="S244">
        <v>2024</v>
      </c>
      <c r="U244" t="s">
        <v>676</v>
      </c>
      <c r="V244">
        <v>35.9018218</v>
      </c>
      <c r="W244">
        <v>-84.014355800000004</v>
      </c>
    </row>
    <row r="245" spans="2:23" x14ac:dyDescent="0.25">
      <c r="B245">
        <v>2024</v>
      </c>
      <c r="C245">
        <v>4</v>
      </c>
      <c r="D245" t="s">
        <v>841</v>
      </c>
      <c r="E245" t="s">
        <v>7</v>
      </c>
      <c r="F245" t="s">
        <v>166</v>
      </c>
      <c r="G245" t="s">
        <v>182</v>
      </c>
      <c r="H245" t="s">
        <v>183</v>
      </c>
      <c r="I245" t="s">
        <v>722</v>
      </c>
      <c r="J245" t="s">
        <v>20</v>
      </c>
      <c r="K245">
        <v>29.5</v>
      </c>
      <c r="L245" t="s">
        <v>722</v>
      </c>
      <c r="M245" t="s">
        <v>723</v>
      </c>
      <c r="N245" t="s">
        <v>679</v>
      </c>
    </row>
    <row r="246" spans="2:23" x14ac:dyDescent="0.25">
      <c r="B246">
        <v>2024</v>
      </c>
      <c r="C246">
        <v>5</v>
      </c>
      <c r="D246" t="s">
        <v>842</v>
      </c>
      <c r="E246" t="s">
        <v>7</v>
      </c>
      <c r="F246" t="s">
        <v>166</v>
      </c>
      <c r="G246" t="s">
        <v>184</v>
      </c>
      <c r="H246" t="s">
        <v>185</v>
      </c>
      <c r="I246" t="s">
        <v>722</v>
      </c>
      <c r="J246" t="s">
        <v>20</v>
      </c>
      <c r="K246">
        <v>44</v>
      </c>
      <c r="L246" t="s">
        <v>186</v>
      </c>
      <c r="M246" t="s">
        <v>723</v>
      </c>
      <c r="N246" t="s">
        <v>679</v>
      </c>
    </row>
    <row r="247" spans="2:23" x14ac:dyDescent="0.25">
      <c r="B247">
        <v>2024</v>
      </c>
      <c r="C247">
        <v>6</v>
      </c>
      <c r="D247" t="s">
        <v>843</v>
      </c>
      <c r="E247" t="s">
        <v>7</v>
      </c>
      <c r="F247" t="s">
        <v>166</v>
      </c>
      <c r="G247" t="s">
        <v>187</v>
      </c>
      <c r="H247" t="s">
        <v>188</v>
      </c>
      <c r="I247" t="s">
        <v>722</v>
      </c>
      <c r="J247" t="s">
        <v>20</v>
      </c>
      <c r="K247">
        <v>27.4</v>
      </c>
      <c r="L247" t="s">
        <v>189</v>
      </c>
      <c r="M247" t="s">
        <v>723</v>
      </c>
      <c r="N247" t="s">
        <v>679</v>
      </c>
    </row>
    <row r="248" spans="2:23" x14ac:dyDescent="0.25">
      <c r="B248">
        <v>2024</v>
      </c>
      <c r="C248">
        <v>109</v>
      </c>
      <c r="D248" t="s">
        <v>947</v>
      </c>
      <c r="E248" t="s">
        <v>7</v>
      </c>
      <c r="F248" t="s">
        <v>166</v>
      </c>
      <c r="G248" t="s">
        <v>167</v>
      </c>
      <c r="H248" t="s">
        <v>404</v>
      </c>
      <c r="I248" t="s">
        <v>722</v>
      </c>
      <c r="J248" t="s">
        <v>20</v>
      </c>
      <c r="K248">
        <v>55.9</v>
      </c>
      <c r="L248" t="s">
        <v>405</v>
      </c>
      <c r="M248" t="s">
        <v>723</v>
      </c>
      <c r="N248" t="s">
        <v>946</v>
      </c>
    </row>
    <row r="249" spans="2:23" x14ac:dyDescent="0.25">
      <c r="B249">
        <v>2024</v>
      </c>
      <c r="C249">
        <v>120</v>
      </c>
      <c r="D249" t="s">
        <v>958</v>
      </c>
      <c r="E249" t="s">
        <v>7</v>
      </c>
      <c r="F249" t="s">
        <v>166</v>
      </c>
      <c r="G249" t="s">
        <v>182</v>
      </c>
      <c r="H249" t="s">
        <v>183</v>
      </c>
      <c r="I249" t="s">
        <v>722</v>
      </c>
      <c r="J249" t="s">
        <v>20</v>
      </c>
      <c r="K249">
        <v>28.8</v>
      </c>
      <c r="L249" t="s">
        <v>405</v>
      </c>
      <c r="M249" t="s">
        <v>723</v>
      </c>
      <c r="N249" t="s">
        <v>680</v>
      </c>
    </row>
    <row r="250" spans="2:23" x14ac:dyDescent="0.25">
      <c r="B250">
        <v>2024</v>
      </c>
      <c r="C250">
        <v>127</v>
      </c>
      <c r="D250" t="s">
        <v>965</v>
      </c>
      <c r="E250" t="s">
        <v>7</v>
      </c>
      <c r="F250" t="s">
        <v>166</v>
      </c>
      <c r="G250" t="s">
        <v>436</v>
      </c>
      <c r="H250" t="s">
        <v>437</v>
      </c>
      <c r="I250" t="s">
        <v>438</v>
      </c>
      <c r="J250" t="s">
        <v>20</v>
      </c>
      <c r="K250">
        <v>106.5</v>
      </c>
      <c r="L250" t="s">
        <v>405</v>
      </c>
      <c r="M250" t="s">
        <v>723</v>
      </c>
      <c r="N250" t="s">
        <v>681</v>
      </c>
    </row>
    <row r="251" spans="2:23" x14ac:dyDescent="0.25">
      <c r="B251">
        <v>2025</v>
      </c>
      <c r="C251">
        <v>8</v>
      </c>
      <c r="D251" t="s">
        <v>978</v>
      </c>
      <c r="E251" t="s">
        <v>7</v>
      </c>
      <c r="F251" t="s">
        <v>166</v>
      </c>
      <c r="G251" t="s">
        <v>167</v>
      </c>
      <c r="H251" t="s">
        <v>168</v>
      </c>
      <c r="I251" t="s">
        <v>479</v>
      </c>
      <c r="J251" t="s">
        <v>10</v>
      </c>
      <c r="K251">
        <v>43.7</v>
      </c>
      <c r="L251" t="s">
        <v>480</v>
      </c>
      <c r="M251" t="s">
        <v>723</v>
      </c>
      <c r="N251" t="s">
        <v>681</v>
      </c>
      <c r="R251">
        <v>10</v>
      </c>
      <c r="S251">
        <v>10</v>
      </c>
      <c r="T251">
        <v>2025</v>
      </c>
    </row>
    <row r="252" spans="2:23" x14ac:dyDescent="0.25">
      <c r="B252">
        <v>2025</v>
      </c>
      <c r="C252">
        <v>11</v>
      </c>
      <c r="D252" t="s">
        <v>981</v>
      </c>
      <c r="E252" t="s">
        <v>7</v>
      </c>
      <c r="F252" t="s">
        <v>166</v>
      </c>
      <c r="G252" t="s">
        <v>697</v>
      </c>
      <c r="H252" t="s">
        <v>698</v>
      </c>
      <c r="I252" t="s">
        <v>683</v>
      </c>
      <c r="J252" t="s">
        <v>20</v>
      </c>
      <c r="K252" t="s">
        <v>704</v>
      </c>
      <c r="L252" t="s">
        <v>716</v>
      </c>
      <c r="M252" t="s">
        <v>723</v>
      </c>
      <c r="N252" t="s">
        <v>721</v>
      </c>
    </row>
    <row r="253" spans="2:23" x14ac:dyDescent="0.25">
      <c r="B253">
        <v>2025</v>
      </c>
      <c r="C253">
        <v>12</v>
      </c>
      <c r="D253" t="s">
        <v>982</v>
      </c>
      <c r="E253" t="s">
        <v>7</v>
      </c>
      <c r="F253" t="s">
        <v>166</v>
      </c>
      <c r="G253" t="s">
        <v>697</v>
      </c>
      <c r="H253" t="s">
        <v>698</v>
      </c>
      <c r="I253" t="s">
        <v>684</v>
      </c>
      <c r="J253" t="s">
        <v>20</v>
      </c>
      <c r="K253" t="s">
        <v>705</v>
      </c>
      <c r="L253" t="s">
        <v>716</v>
      </c>
      <c r="M253" t="s">
        <v>723</v>
      </c>
      <c r="N253" t="s">
        <v>721</v>
      </c>
    </row>
    <row r="254" spans="2:23" x14ac:dyDescent="0.25">
      <c r="B254">
        <v>2024</v>
      </c>
      <c r="C254">
        <v>7</v>
      </c>
      <c r="D254" t="s">
        <v>844</v>
      </c>
      <c r="E254" t="s">
        <v>7</v>
      </c>
      <c r="F254" t="s">
        <v>190</v>
      </c>
      <c r="G254" t="s">
        <v>191</v>
      </c>
      <c r="H254" t="s">
        <v>192</v>
      </c>
      <c r="I254" t="s">
        <v>722</v>
      </c>
      <c r="J254" t="s">
        <v>20</v>
      </c>
      <c r="K254">
        <v>38.6</v>
      </c>
      <c r="L254" t="s">
        <v>186</v>
      </c>
      <c r="M254" t="s">
        <v>723</v>
      </c>
      <c r="N254" t="s">
        <v>679</v>
      </c>
    </row>
    <row r="255" spans="2:23" x14ac:dyDescent="0.25">
      <c r="B255">
        <v>2024</v>
      </c>
      <c r="C255">
        <v>8</v>
      </c>
      <c r="D255" t="s">
        <v>845</v>
      </c>
      <c r="E255" t="s">
        <v>7</v>
      </c>
      <c r="F255" t="s">
        <v>190</v>
      </c>
      <c r="G255" t="s">
        <v>193</v>
      </c>
      <c r="H255" t="s">
        <v>194</v>
      </c>
      <c r="I255" t="s">
        <v>722</v>
      </c>
      <c r="J255" t="s">
        <v>20</v>
      </c>
      <c r="K255">
        <v>4</v>
      </c>
      <c r="L255" t="s">
        <v>722</v>
      </c>
      <c r="M255" t="s">
        <v>723</v>
      </c>
      <c r="N255" t="s">
        <v>679</v>
      </c>
    </row>
    <row r="256" spans="2:23" x14ac:dyDescent="0.25">
      <c r="B256">
        <v>2024</v>
      </c>
      <c r="C256">
        <v>9</v>
      </c>
      <c r="D256" t="s">
        <v>846</v>
      </c>
      <c r="E256" t="s">
        <v>7</v>
      </c>
      <c r="F256" t="s">
        <v>190</v>
      </c>
      <c r="G256" t="s">
        <v>195</v>
      </c>
      <c r="H256" t="s">
        <v>196</v>
      </c>
      <c r="I256" t="s">
        <v>722</v>
      </c>
      <c r="J256" t="s">
        <v>20</v>
      </c>
      <c r="K256">
        <v>133.6</v>
      </c>
      <c r="L256" t="s">
        <v>189</v>
      </c>
      <c r="M256" t="s">
        <v>723</v>
      </c>
      <c r="N256" t="s">
        <v>679</v>
      </c>
    </row>
    <row r="257" spans="2:14" x14ac:dyDescent="0.25">
      <c r="B257">
        <v>2024</v>
      </c>
      <c r="C257">
        <v>10</v>
      </c>
      <c r="D257" t="s">
        <v>847</v>
      </c>
      <c r="E257" t="s">
        <v>7</v>
      </c>
      <c r="F257" t="s">
        <v>190</v>
      </c>
      <c r="G257" t="s">
        <v>197</v>
      </c>
      <c r="H257" t="s">
        <v>198</v>
      </c>
      <c r="I257" t="s">
        <v>722</v>
      </c>
      <c r="J257" t="s">
        <v>20</v>
      </c>
      <c r="K257">
        <v>18.399999999999999</v>
      </c>
      <c r="L257" t="s">
        <v>199</v>
      </c>
      <c r="M257" t="s">
        <v>723</v>
      </c>
      <c r="N257" t="s">
        <v>679</v>
      </c>
    </row>
    <row r="258" spans="2:14" x14ac:dyDescent="0.25">
      <c r="B258">
        <v>2024</v>
      </c>
      <c r="C258">
        <v>11</v>
      </c>
      <c r="D258" t="s">
        <v>848</v>
      </c>
      <c r="E258" t="s">
        <v>7</v>
      </c>
      <c r="F258" t="s">
        <v>190</v>
      </c>
      <c r="G258" t="s">
        <v>200</v>
      </c>
      <c r="H258" t="s">
        <v>201</v>
      </c>
      <c r="I258" t="s">
        <v>722</v>
      </c>
      <c r="J258" t="s">
        <v>20</v>
      </c>
      <c r="K258">
        <v>15</v>
      </c>
      <c r="L258" t="s">
        <v>202</v>
      </c>
      <c r="M258" t="s">
        <v>723</v>
      </c>
      <c r="N258" t="s">
        <v>679</v>
      </c>
    </row>
    <row r="259" spans="2:14" x14ac:dyDescent="0.25">
      <c r="B259">
        <v>2024</v>
      </c>
      <c r="C259">
        <v>12</v>
      </c>
      <c r="D259" t="s">
        <v>849</v>
      </c>
      <c r="E259" t="s">
        <v>7</v>
      </c>
      <c r="F259" t="s">
        <v>190</v>
      </c>
      <c r="G259" t="s">
        <v>200</v>
      </c>
      <c r="H259" t="s">
        <v>203</v>
      </c>
      <c r="I259" t="s">
        <v>722</v>
      </c>
      <c r="J259" t="s">
        <v>20</v>
      </c>
      <c r="K259">
        <v>30</v>
      </c>
      <c r="L259" t="s">
        <v>204</v>
      </c>
      <c r="M259" t="s">
        <v>723</v>
      </c>
      <c r="N259" t="s">
        <v>679</v>
      </c>
    </row>
    <row r="260" spans="2:14" x14ac:dyDescent="0.25">
      <c r="B260">
        <v>2024</v>
      </c>
      <c r="C260">
        <v>14</v>
      </c>
      <c r="D260" t="s">
        <v>851</v>
      </c>
      <c r="E260" t="s">
        <v>7</v>
      </c>
      <c r="F260" t="s">
        <v>190</v>
      </c>
      <c r="G260" t="s">
        <v>208</v>
      </c>
      <c r="H260" t="s">
        <v>209</v>
      </c>
      <c r="I260" t="s">
        <v>722</v>
      </c>
      <c r="J260" t="s">
        <v>20</v>
      </c>
      <c r="K260">
        <v>16.600000000000001</v>
      </c>
      <c r="L260" t="s">
        <v>722</v>
      </c>
      <c r="M260" t="s">
        <v>723</v>
      </c>
      <c r="N260" t="s">
        <v>679</v>
      </c>
    </row>
    <row r="261" spans="2:14" x14ac:dyDescent="0.25">
      <c r="B261">
        <v>2024</v>
      </c>
      <c r="C261">
        <v>20</v>
      </c>
      <c r="D261" t="s">
        <v>857</v>
      </c>
      <c r="E261" t="s">
        <v>7</v>
      </c>
      <c r="F261" t="s">
        <v>190</v>
      </c>
      <c r="G261" t="s">
        <v>191</v>
      </c>
      <c r="H261" t="s">
        <v>220</v>
      </c>
      <c r="I261" t="s">
        <v>722</v>
      </c>
      <c r="J261" t="s">
        <v>20</v>
      </c>
      <c r="K261">
        <v>89.2</v>
      </c>
      <c r="L261" t="s">
        <v>722</v>
      </c>
      <c r="M261" t="s">
        <v>723</v>
      </c>
      <c r="N261" t="s">
        <v>679</v>
      </c>
    </row>
  </sheetData>
  <sortState xmlns:xlrd2="http://schemas.microsoft.com/office/spreadsheetml/2017/richdata2" ref="A1:N261">
    <sortCondition ref="F1:F26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CF38-1B2B-43F1-9406-E3EAD15372D7}">
  <dimension ref="A1:U1"/>
  <sheetViews>
    <sheetView workbookViewId="0">
      <selection activeCell="A2" sqref="A2"/>
    </sheetView>
  </sheetViews>
  <sheetFormatPr defaultRowHeight="15" x14ac:dyDescent="0.25"/>
  <cols>
    <col min="1" max="1" width="18.85546875" customWidth="1"/>
    <col min="2" max="2" width="32.85546875" bestFit="1" customWidth="1"/>
    <col min="3" max="3" width="20.140625" bestFit="1" customWidth="1"/>
    <col min="4" max="4" width="12" bestFit="1" customWidth="1"/>
    <col min="5" max="5" width="22.7109375" bestFit="1" customWidth="1"/>
    <col min="6" max="6" width="12.140625" bestFit="1" customWidth="1"/>
  </cols>
  <sheetData>
    <row r="1" spans="1:21" s="1" customFormat="1" x14ac:dyDescent="0.25">
      <c r="A1" s="1" t="s">
        <v>725</v>
      </c>
      <c r="B1" s="1" t="s">
        <v>728</v>
      </c>
      <c r="C1" s="1" t="s">
        <v>731</v>
      </c>
      <c r="D1" s="1" t="s">
        <v>729</v>
      </c>
      <c r="E1" s="1" t="s">
        <v>730</v>
      </c>
      <c r="F1" s="1" t="s">
        <v>732</v>
      </c>
      <c r="G1" s="14"/>
      <c r="U1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392C-8837-4312-B774-E3A1BC458DF2}">
  <dimension ref="A1:O235"/>
  <sheetViews>
    <sheetView topLeftCell="A105" workbookViewId="0">
      <selection activeCell="O111" sqref="O111"/>
    </sheetView>
  </sheetViews>
  <sheetFormatPr defaultRowHeight="15" x14ac:dyDescent="0.25"/>
  <cols>
    <col min="2" max="2" width="14" customWidth="1"/>
    <col min="8" max="8" width="24.7109375" customWidth="1"/>
    <col min="9" max="9" width="29.140625" customWidth="1"/>
  </cols>
  <sheetData>
    <row r="1" spans="1:15" x14ac:dyDescent="0.25">
      <c r="A1" t="s">
        <v>482</v>
      </c>
      <c r="B1" t="s">
        <v>483</v>
      </c>
      <c r="C1" t="s">
        <v>484</v>
      </c>
      <c r="D1" t="s">
        <v>485</v>
      </c>
      <c r="E1" t="s">
        <v>486</v>
      </c>
      <c r="F1" t="s">
        <v>487</v>
      </c>
      <c r="G1" t="s">
        <v>488</v>
      </c>
      <c r="H1" t="s">
        <v>489</v>
      </c>
      <c r="I1" t="s">
        <v>654</v>
      </c>
      <c r="J1" t="s">
        <v>490</v>
      </c>
      <c r="K1" s="3" t="s">
        <v>491</v>
      </c>
      <c r="L1" t="s">
        <v>0</v>
      </c>
      <c r="M1" t="s">
        <v>1</v>
      </c>
      <c r="N1" t="s">
        <v>2</v>
      </c>
      <c r="O1" t="s">
        <v>492</v>
      </c>
    </row>
    <row r="2" spans="1:15" x14ac:dyDescent="0.25">
      <c r="A2">
        <v>1</v>
      </c>
      <c r="B2" s="4">
        <v>44041</v>
      </c>
      <c r="C2" s="5">
        <f t="shared" ref="C2" si="0">MONTH(B2)</f>
        <v>7</v>
      </c>
      <c r="D2" s="5">
        <f t="shared" ref="D2" si="1">DAY(B2)</f>
        <v>29</v>
      </c>
      <c r="E2" s="5">
        <f t="shared" ref="E2" si="2">YEAR(B2)</f>
        <v>2020</v>
      </c>
      <c r="F2" t="s">
        <v>493</v>
      </c>
      <c r="G2" t="s">
        <v>494</v>
      </c>
      <c r="H2" t="s">
        <v>495</v>
      </c>
      <c r="I2" t="s">
        <v>507</v>
      </c>
      <c r="J2">
        <v>36.011760000000002</v>
      </c>
      <c r="K2" s="3">
        <v>-85.130610000000004</v>
      </c>
      <c r="L2" t="s">
        <v>7</v>
      </c>
      <c r="M2" t="s">
        <v>496</v>
      </c>
    </row>
    <row r="3" spans="1:15" x14ac:dyDescent="0.25">
      <c r="A3">
        <f>IF(I3=I2,A2,A2+1)</f>
        <v>2</v>
      </c>
      <c r="B3" s="4">
        <v>43740</v>
      </c>
      <c r="C3" s="5">
        <v>10</v>
      </c>
      <c r="D3" s="5">
        <v>2</v>
      </c>
      <c r="E3" s="5">
        <v>2019</v>
      </c>
      <c r="F3" t="s">
        <v>497</v>
      </c>
      <c r="G3" t="s">
        <v>498</v>
      </c>
      <c r="H3" t="s">
        <v>499</v>
      </c>
      <c r="I3" t="s">
        <v>500</v>
      </c>
      <c r="J3">
        <v>36.011760000000002</v>
      </c>
      <c r="K3" s="3">
        <v>-85.131190000000004</v>
      </c>
      <c r="L3" t="s">
        <v>7</v>
      </c>
      <c r="M3" t="s">
        <v>166</v>
      </c>
    </row>
    <row r="4" spans="1:15" x14ac:dyDescent="0.25">
      <c r="A4">
        <f t="shared" ref="A4:A67" si="3">IF(I4=I3,A3,A3+1)</f>
        <v>3</v>
      </c>
      <c r="B4" s="4">
        <v>44034</v>
      </c>
      <c r="C4" s="5">
        <f t="shared" ref="C4" si="4">MONTH(B4)</f>
        <v>7</v>
      </c>
      <c r="D4" s="5">
        <f t="shared" ref="D4" si="5">DAY(B4)</f>
        <v>22</v>
      </c>
      <c r="E4" s="5">
        <f t="shared" ref="E4" si="6">YEAR(B4)</f>
        <v>2020</v>
      </c>
      <c r="F4" t="s">
        <v>501</v>
      </c>
      <c r="G4" t="s">
        <v>502</v>
      </c>
      <c r="H4" t="s">
        <v>495</v>
      </c>
      <c r="I4" t="s">
        <v>503</v>
      </c>
      <c r="J4">
        <v>36.011760000000002</v>
      </c>
      <c r="K4" s="3">
        <v>-83.93938</v>
      </c>
      <c r="L4" t="s">
        <v>7</v>
      </c>
      <c r="M4" t="s">
        <v>100</v>
      </c>
    </row>
    <row r="5" spans="1:15" x14ac:dyDescent="0.25">
      <c r="A5">
        <f t="shared" si="3"/>
        <v>4</v>
      </c>
      <c r="B5" s="4">
        <v>43719</v>
      </c>
      <c r="C5" s="5">
        <v>9</v>
      </c>
      <c r="D5" s="5">
        <v>11</v>
      </c>
      <c r="E5" s="5">
        <v>2019</v>
      </c>
      <c r="F5" t="s">
        <v>504</v>
      </c>
      <c r="G5" t="s">
        <v>505</v>
      </c>
      <c r="H5" t="s">
        <v>506</v>
      </c>
      <c r="I5" t="s">
        <v>507</v>
      </c>
      <c r="J5">
        <v>36.011760000000002</v>
      </c>
      <c r="K5" s="3">
        <v>-84.219520000000003</v>
      </c>
      <c r="L5" t="s">
        <v>7</v>
      </c>
      <c r="M5" t="s">
        <v>101</v>
      </c>
      <c r="N5" t="s">
        <v>508</v>
      </c>
      <c r="O5" t="s">
        <v>117</v>
      </c>
    </row>
    <row r="6" spans="1:15" x14ac:dyDescent="0.25">
      <c r="A6">
        <f t="shared" si="3"/>
        <v>5</v>
      </c>
      <c r="B6" s="4">
        <v>44054</v>
      </c>
      <c r="C6" s="5">
        <f t="shared" ref="C6:C10" si="7">MONTH(B6)</f>
        <v>8</v>
      </c>
      <c r="D6" s="5">
        <f t="shared" ref="D6:D10" si="8">DAY(B6)</f>
        <v>11</v>
      </c>
      <c r="E6" s="5">
        <f t="shared" ref="E6:E10" si="9">YEAR(B6)</f>
        <v>2020</v>
      </c>
      <c r="F6" t="s">
        <v>509</v>
      </c>
      <c r="G6" t="s">
        <v>502</v>
      </c>
      <c r="H6" t="s">
        <v>495</v>
      </c>
      <c r="I6" t="s">
        <v>503</v>
      </c>
      <c r="J6">
        <v>36.011760000000002</v>
      </c>
      <c r="K6" s="3">
        <v>-83.937709999999996</v>
      </c>
      <c r="L6" t="s">
        <v>7</v>
      </c>
      <c r="M6" t="s">
        <v>101</v>
      </c>
      <c r="N6" t="s">
        <v>116</v>
      </c>
      <c r="O6" t="s">
        <v>117</v>
      </c>
    </row>
    <row r="7" spans="1:15" x14ac:dyDescent="0.25">
      <c r="A7">
        <f t="shared" si="3"/>
        <v>5</v>
      </c>
      <c r="B7" s="4">
        <v>44040</v>
      </c>
      <c r="C7" s="5">
        <f t="shared" si="7"/>
        <v>7</v>
      </c>
      <c r="D7" s="5">
        <f t="shared" si="8"/>
        <v>28</v>
      </c>
      <c r="E7" s="5">
        <f t="shared" si="9"/>
        <v>2020</v>
      </c>
      <c r="F7" t="s">
        <v>510</v>
      </c>
      <c r="G7" t="s">
        <v>511</v>
      </c>
      <c r="H7" t="s">
        <v>495</v>
      </c>
      <c r="I7" t="s">
        <v>503</v>
      </c>
      <c r="J7">
        <v>36.011760000000002</v>
      </c>
      <c r="K7" s="3">
        <v>-83.925551999999996</v>
      </c>
      <c r="L7" t="s">
        <v>7</v>
      </c>
      <c r="M7" t="s">
        <v>101</v>
      </c>
      <c r="N7" t="s">
        <v>116</v>
      </c>
      <c r="O7" t="s">
        <v>512</v>
      </c>
    </row>
    <row r="8" spans="1:15" x14ac:dyDescent="0.25">
      <c r="A8">
        <f t="shared" si="3"/>
        <v>6</v>
      </c>
      <c r="B8" s="4">
        <v>44397</v>
      </c>
      <c r="C8" s="5">
        <f t="shared" si="7"/>
        <v>7</v>
      </c>
      <c r="D8" s="5">
        <f t="shared" si="8"/>
        <v>20</v>
      </c>
      <c r="E8" s="5">
        <f t="shared" si="9"/>
        <v>2021</v>
      </c>
      <c r="F8" t="s">
        <v>513</v>
      </c>
      <c r="G8" t="s">
        <v>514</v>
      </c>
      <c r="H8" t="s">
        <v>515</v>
      </c>
      <c r="I8" t="s">
        <v>516</v>
      </c>
      <c r="J8">
        <v>36.011760000000002</v>
      </c>
      <c r="K8" s="6">
        <v>-83.925551999999996</v>
      </c>
      <c r="L8" t="s">
        <v>7</v>
      </c>
      <c r="M8" t="s">
        <v>101</v>
      </c>
      <c r="N8" t="s">
        <v>116</v>
      </c>
    </row>
    <row r="9" spans="1:15" x14ac:dyDescent="0.25">
      <c r="A9">
        <f t="shared" si="3"/>
        <v>7</v>
      </c>
      <c r="B9" s="4">
        <v>44389</v>
      </c>
      <c r="C9" s="5">
        <f t="shared" si="7"/>
        <v>7</v>
      </c>
      <c r="D9" s="5">
        <f t="shared" si="8"/>
        <v>12</v>
      </c>
      <c r="E9" s="5">
        <f t="shared" si="9"/>
        <v>2021</v>
      </c>
      <c r="F9" t="s">
        <v>517</v>
      </c>
      <c r="G9" t="s">
        <v>518</v>
      </c>
      <c r="H9" t="s">
        <v>519</v>
      </c>
      <c r="I9" t="s">
        <v>520</v>
      </c>
      <c r="J9">
        <v>36.011760000000002</v>
      </c>
      <c r="K9" s="6">
        <v>-84.218810000000005</v>
      </c>
      <c r="L9" t="s">
        <v>7</v>
      </c>
      <c r="M9" t="s">
        <v>101</v>
      </c>
      <c r="N9" t="s">
        <v>116</v>
      </c>
    </row>
    <row r="10" spans="1:15" x14ac:dyDescent="0.25">
      <c r="A10">
        <f t="shared" si="3"/>
        <v>7</v>
      </c>
      <c r="B10" s="4">
        <v>44463</v>
      </c>
      <c r="C10" s="5">
        <f t="shared" si="7"/>
        <v>9</v>
      </c>
      <c r="D10" s="5">
        <f t="shared" si="8"/>
        <v>24</v>
      </c>
      <c r="E10" s="5">
        <f t="shared" si="9"/>
        <v>2021</v>
      </c>
      <c r="F10" t="s">
        <v>517</v>
      </c>
      <c r="G10" t="s">
        <v>521</v>
      </c>
      <c r="H10" t="s">
        <v>522</v>
      </c>
      <c r="I10" t="s">
        <v>520</v>
      </c>
      <c r="J10">
        <v>36.011760000000002</v>
      </c>
      <c r="K10" s="6">
        <v>-84.218810000000005</v>
      </c>
      <c r="L10" t="s">
        <v>7</v>
      </c>
      <c r="M10" t="s">
        <v>101</v>
      </c>
      <c r="N10" t="s">
        <v>508</v>
      </c>
    </row>
    <row r="11" spans="1:15" ht="15.75" x14ac:dyDescent="0.25">
      <c r="A11">
        <f t="shared" si="3"/>
        <v>8</v>
      </c>
      <c r="B11" s="3" t="s">
        <v>523</v>
      </c>
      <c r="C11" s="7" t="s">
        <v>523</v>
      </c>
      <c r="D11" s="7"/>
      <c r="E11" s="7"/>
      <c r="F11" s="8" t="s">
        <v>524</v>
      </c>
      <c r="G11" s="8" t="s">
        <v>525</v>
      </c>
      <c r="H11" s="8" t="s">
        <v>526</v>
      </c>
      <c r="I11" s="8" t="s">
        <v>527</v>
      </c>
      <c r="J11">
        <v>36.011760000000002</v>
      </c>
      <c r="K11" s="3" t="s">
        <v>523</v>
      </c>
      <c r="L11" t="s">
        <v>7</v>
      </c>
      <c r="M11" t="s">
        <v>101</v>
      </c>
      <c r="N11" t="s">
        <v>528</v>
      </c>
      <c r="O11" t="s">
        <v>120</v>
      </c>
    </row>
    <row r="12" spans="1:15" x14ac:dyDescent="0.25">
      <c r="A12">
        <f t="shared" si="3"/>
        <v>9</v>
      </c>
      <c r="B12" s="4">
        <v>44032</v>
      </c>
      <c r="C12" s="5">
        <v>7</v>
      </c>
      <c r="D12" s="5">
        <v>20</v>
      </c>
      <c r="E12" s="5">
        <v>2020</v>
      </c>
      <c r="F12" t="s">
        <v>529</v>
      </c>
      <c r="G12" t="s">
        <v>530</v>
      </c>
      <c r="H12" t="s">
        <v>531</v>
      </c>
      <c r="I12" t="s">
        <v>507</v>
      </c>
      <c r="J12">
        <v>36.011760000000002</v>
      </c>
      <c r="K12" s="3">
        <v>-85.129859999999994</v>
      </c>
      <c r="L12" t="s">
        <v>7</v>
      </c>
      <c r="M12" t="s">
        <v>101</v>
      </c>
      <c r="N12" t="s">
        <v>116</v>
      </c>
      <c r="O12" t="s">
        <v>120</v>
      </c>
    </row>
    <row r="13" spans="1:15" x14ac:dyDescent="0.25">
      <c r="A13">
        <f t="shared" si="3"/>
        <v>10</v>
      </c>
      <c r="B13" s="4">
        <v>44033</v>
      </c>
      <c r="C13" s="5">
        <v>7</v>
      </c>
      <c r="D13" s="5">
        <v>21</v>
      </c>
      <c r="E13" s="5">
        <v>2020</v>
      </c>
      <c r="F13" t="s">
        <v>504</v>
      </c>
      <c r="G13" t="s">
        <v>532</v>
      </c>
      <c r="H13" t="s">
        <v>533</v>
      </c>
      <c r="I13" t="s">
        <v>534</v>
      </c>
      <c r="J13">
        <v>36.011760000000002</v>
      </c>
      <c r="K13" s="3">
        <v>-84.219520000000003</v>
      </c>
      <c r="L13" t="s">
        <v>7</v>
      </c>
      <c r="M13" t="s">
        <v>101</v>
      </c>
      <c r="N13" t="s">
        <v>116</v>
      </c>
      <c r="O13" t="s">
        <v>120</v>
      </c>
    </row>
    <row r="14" spans="1:15" x14ac:dyDescent="0.25">
      <c r="A14">
        <f t="shared" si="3"/>
        <v>11</v>
      </c>
      <c r="B14" s="4">
        <v>44361</v>
      </c>
      <c r="C14" s="5">
        <f t="shared" ref="C14:C16" si="10">MONTH(B14)</f>
        <v>6</v>
      </c>
      <c r="D14" s="5">
        <f t="shared" ref="D14:D16" si="11">DAY(B14)</f>
        <v>14</v>
      </c>
      <c r="E14" s="5">
        <f t="shared" ref="E14:E16" si="12">YEAR(B14)</f>
        <v>2021</v>
      </c>
      <c r="F14" t="s">
        <v>535</v>
      </c>
      <c r="G14" t="s">
        <v>536</v>
      </c>
      <c r="H14" t="s">
        <v>537</v>
      </c>
      <c r="I14" t="s">
        <v>520</v>
      </c>
      <c r="J14">
        <v>36.011760000000002</v>
      </c>
      <c r="K14" s="6">
        <v>-85.12782</v>
      </c>
      <c r="L14" t="s">
        <v>7</v>
      </c>
      <c r="M14" t="s">
        <v>101</v>
      </c>
      <c r="N14" t="s">
        <v>116</v>
      </c>
      <c r="O14" t="s">
        <v>400</v>
      </c>
    </row>
    <row r="15" spans="1:15" x14ac:dyDescent="0.25">
      <c r="A15">
        <f t="shared" si="3"/>
        <v>12</v>
      </c>
      <c r="B15" s="4">
        <v>44385</v>
      </c>
      <c r="C15" s="5">
        <f t="shared" si="10"/>
        <v>7</v>
      </c>
      <c r="D15" s="5">
        <f t="shared" si="11"/>
        <v>8</v>
      </c>
      <c r="E15" s="5">
        <f t="shared" si="12"/>
        <v>2021</v>
      </c>
      <c r="F15" t="s">
        <v>538</v>
      </c>
      <c r="G15">
        <v>1</v>
      </c>
      <c r="I15" t="s">
        <v>539</v>
      </c>
      <c r="J15">
        <v>36.011760000000002</v>
      </c>
      <c r="K15" s="9">
        <v>-84.311610599999995</v>
      </c>
      <c r="L15" t="s">
        <v>7</v>
      </c>
      <c r="M15" t="s">
        <v>101</v>
      </c>
      <c r="N15" t="s">
        <v>116</v>
      </c>
      <c r="O15" t="s">
        <v>400</v>
      </c>
    </row>
    <row r="16" spans="1:15" x14ac:dyDescent="0.25">
      <c r="A16">
        <f t="shared" si="3"/>
        <v>13</v>
      </c>
      <c r="B16" s="4">
        <v>44410</v>
      </c>
      <c r="C16" s="5">
        <f t="shared" si="10"/>
        <v>8</v>
      </c>
      <c r="D16" s="5">
        <f t="shared" si="11"/>
        <v>2</v>
      </c>
      <c r="E16" s="5">
        <f t="shared" si="12"/>
        <v>2021</v>
      </c>
      <c r="F16" t="s">
        <v>540</v>
      </c>
      <c r="G16" t="s">
        <v>541</v>
      </c>
      <c r="H16" t="s">
        <v>542</v>
      </c>
      <c r="I16" t="s">
        <v>516</v>
      </c>
      <c r="J16">
        <v>36.011760000000002</v>
      </c>
      <c r="K16" s="6">
        <v>-83.925551999999996</v>
      </c>
      <c r="L16" t="s">
        <v>7</v>
      </c>
      <c r="M16" t="s">
        <v>101</v>
      </c>
      <c r="N16" t="s">
        <v>116</v>
      </c>
      <c r="O16" t="s">
        <v>400</v>
      </c>
    </row>
    <row r="17" spans="1:15" x14ac:dyDescent="0.25">
      <c r="A17">
        <f t="shared" si="3"/>
        <v>14</v>
      </c>
      <c r="B17" s="4">
        <v>44837</v>
      </c>
      <c r="C17">
        <v>10</v>
      </c>
      <c r="D17">
        <v>3</v>
      </c>
      <c r="E17">
        <v>2022</v>
      </c>
      <c r="F17" t="s">
        <v>510</v>
      </c>
      <c r="G17" t="s">
        <v>543</v>
      </c>
      <c r="H17" t="s">
        <v>499</v>
      </c>
      <c r="I17" t="s">
        <v>520</v>
      </c>
      <c r="J17">
        <v>36.011760000000002</v>
      </c>
      <c r="K17" s="3">
        <v>-83.925348999999997</v>
      </c>
      <c r="L17" t="s">
        <v>7</v>
      </c>
      <c r="M17" t="s">
        <v>101</v>
      </c>
      <c r="N17" t="s">
        <v>544</v>
      </c>
      <c r="O17" t="s">
        <v>545</v>
      </c>
    </row>
    <row r="18" spans="1:15" x14ac:dyDescent="0.25">
      <c r="A18">
        <f t="shared" si="3"/>
        <v>15</v>
      </c>
      <c r="B18" s="4">
        <v>43706</v>
      </c>
      <c r="C18" s="5">
        <v>8</v>
      </c>
      <c r="D18" s="5">
        <v>29</v>
      </c>
      <c r="E18" s="5">
        <v>2019</v>
      </c>
      <c r="F18" t="s">
        <v>497</v>
      </c>
      <c r="G18" t="s">
        <v>530</v>
      </c>
      <c r="H18" t="s">
        <v>531</v>
      </c>
      <c r="I18" t="s">
        <v>500</v>
      </c>
      <c r="J18">
        <v>36.011760000000002</v>
      </c>
      <c r="K18" s="3">
        <v>-85.131190000000004</v>
      </c>
      <c r="L18" t="s">
        <v>7</v>
      </c>
      <c r="M18" t="s">
        <v>101</v>
      </c>
      <c r="N18" t="s">
        <v>110</v>
      </c>
      <c r="O18" t="s">
        <v>111</v>
      </c>
    </row>
    <row r="19" spans="1:15" x14ac:dyDescent="0.25">
      <c r="A19">
        <f t="shared" si="3"/>
        <v>15</v>
      </c>
      <c r="B19" s="4">
        <v>43752</v>
      </c>
      <c r="C19" s="5">
        <v>10</v>
      </c>
      <c r="D19" s="5">
        <v>14</v>
      </c>
      <c r="E19" s="5">
        <v>2019</v>
      </c>
      <c r="F19" t="s">
        <v>535</v>
      </c>
      <c r="G19" t="s">
        <v>498</v>
      </c>
      <c r="H19" t="s">
        <v>499</v>
      </c>
      <c r="I19" t="s">
        <v>500</v>
      </c>
      <c r="J19">
        <v>36.011760000000002</v>
      </c>
      <c r="K19" s="3">
        <v>-85.12782</v>
      </c>
      <c r="L19" t="s">
        <v>7</v>
      </c>
      <c r="M19" t="s">
        <v>101</v>
      </c>
      <c r="N19" t="s">
        <v>110</v>
      </c>
      <c r="O19" t="s">
        <v>111</v>
      </c>
    </row>
    <row r="20" spans="1:15" x14ac:dyDescent="0.25">
      <c r="A20">
        <f t="shared" si="3"/>
        <v>15</v>
      </c>
      <c r="B20" s="4">
        <v>43678</v>
      </c>
      <c r="C20" s="5">
        <v>8</v>
      </c>
      <c r="D20" s="5">
        <v>1</v>
      </c>
      <c r="E20" s="5">
        <v>2019</v>
      </c>
      <c r="F20" t="s">
        <v>529</v>
      </c>
      <c r="G20" t="s">
        <v>530</v>
      </c>
      <c r="H20" t="s">
        <v>531</v>
      </c>
      <c r="I20" t="s">
        <v>500</v>
      </c>
      <c r="J20">
        <v>36.011760000000002</v>
      </c>
      <c r="K20" s="3">
        <v>-85.129859999999994</v>
      </c>
      <c r="L20" t="s">
        <v>7</v>
      </c>
      <c r="M20" t="s">
        <v>101</v>
      </c>
      <c r="N20" t="s">
        <v>110</v>
      </c>
      <c r="O20" t="s">
        <v>111</v>
      </c>
    </row>
    <row r="21" spans="1:15" x14ac:dyDescent="0.25">
      <c r="A21">
        <f t="shared" si="3"/>
        <v>16</v>
      </c>
      <c r="B21" s="4">
        <v>44810</v>
      </c>
      <c r="C21">
        <v>9</v>
      </c>
      <c r="D21">
        <v>6</v>
      </c>
      <c r="E21">
        <v>2022</v>
      </c>
      <c r="F21" t="s">
        <v>510</v>
      </c>
      <c r="G21" t="s">
        <v>546</v>
      </c>
      <c r="H21" t="s">
        <v>531</v>
      </c>
      <c r="I21" t="s">
        <v>520</v>
      </c>
      <c r="J21">
        <v>36.011760000000002</v>
      </c>
      <c r="K21" s="3">
        <v>-83.925348999999997</v>
      </c>
      <c r="L21" t="s">
        <v>7</v>
      </c>
      <c r="M21" t="s">
        <v>101</v>
      </c>
      <c r="N21" t="s">
        <v>110</v>
      </c>
      <c r="O21" t="s">
        <v>545</v>
      </c>
    </row>
    <row r="22" spans="1:15" x14ac:dyDescent="0.25">
      <c r="A22">
        <f t="shared" si="3"/>
        <v>17</v>
      </c>
      <c r="B22" s="4">
        <v>44447</v>
      </c>
      <c r="C22" s="5">
        <f t="shared" ref="C22:C24" si="13">MONTH(B22)</f>
        <v>9</v>
      </c>
      <c r="D22" s="5">
        <f t="shared" ref="D22:D24" si="14">DAY(B22)</f>
        <v>8</v>
      </c>
      <c r="E22" s="5">
        <f t="shared" ref="E22:E24" si="15">YEAR(B22)</f>
        <v>2021</v>
      </c>
      <c r="F22" t="s">
        <v>547</v>
      </c>
      <c r="G22" t="s">
        <v>548</v>
      </c>
      <c r="H22" t="s">
        <v>549</v>
      </c>
      <c r="I22" t="s">
        <v>507</v>
      </c>
      <c r="J22">
        <v>36.011760000000002</v>
      </c>
      <c r="K22" s="6">
        <v>-85.133219999999994</v>
      </c>
      <c r="L22" t="s">
        <v>7</v>
      </c>
      <c r="M22" t="s">
        <v>101</v>
      </c>
      <c r="N22" t="s">
        <v>110</v>
      </c>
      <c r="O22" t="s">
        <v>111</v>
      </c>
    </row>
    <row r="23" spans="1:15" x14ac:dyDescent="0.25">
      <c r="A23">
        <f t="shared" si="3"/>
        <v>18</v>
      </c>
      <c r="B23" s="4">
        <v>44397</v>
      </c>
      <c r="C23" s="5">
        <f t="shared" si="13"/>
        <v>7</v>
      </c>
      <c r="D23" s="5">
        <f t="shared" si="14"/>
        <v>20</v>
      </c>
      <c r="E23" s="5">
        <f t="shared" si="15"/>
        <v>2021</v>
      </c>
      <c r="F23" t="s">
        <v>509</v>
      </c>
      <c r="G23" t="s">
        <v>518</v>
      </c>
      <c r="H23" t="s">
        <v>519</v>
      </c>
      <c r="I23" t="s">
        <v>520</v>
      </c>
      <c r="J23">
        <v>36.011760000000002</v>
      </c>
      <c r="K23" s="6">
        <v>-83.937709999999996</v>
      </c>
      <c r="L23" t="s">
        <v>7</v>
      </c>
      <c r="M23" t="s">
        <v>16</v>
      </c>
      <c r="N23" t="s">
        <v>69</v>
      </c>
      <c r="O23" t="s">
        <v>143</v>
      </c>
    </row>
    <row r="24" spans="1:15" x14ac:dyDescent="0.25">
      <c r="A24">
        <f t="shared" si="3"/>
        <v>18</v>
      </c>
      <c r="B24" s="4">
        <v>44447</v>
      </c>
      <c r="C24" s="5">
        <f t="shared" si="13"/>
        <v>9</v>
      </c>
      <c r="D24" s="5">
        <f t="shared" si="14"/>
        <v>8</v>
      </c>
      <c r="E24" s="5">
        <f t="shared" si="15"/>
        <v>2021</v>
      </c>
      <c r="F24" t="s">
        <v>550</v>
      </c>
      <c r="G24" t="s">
        <v>518</v>
      </c>
      <c r="H24" t="s">
        <v>519</v>
      </c>
      <c r="I24" t="s">
        <v>520</v>
      </c>
      <c r="J24">
        <v>36.011760000000002</v>
      </c>
      <c r="K24" s="6">
        <v>-83.925281999999996</v>
      </c>
      <c r="L24" t="s">
        <v>7</v>
      </c>
      <c r="M24" t="s">
        <v>16</v>
      </c>
      <c r="N24" t="s">
        <v>69</v>
      </c>
      <c r="O24" t="s">
        <v>143</v>
      </c>
    </row>
    <row r="25" spans="1:15" x14ac:dyDescent="0.25">
      <c r="A25">
        <f t="shared" si="3"/>
        <v>19</v>
      </c>
      <c r="B25" s="4">
        <v>44818</v>
      </c>
      <c r="C25">
        <v>9</v>
      </c>
      <c r="D25">
        <v>14</v>
      </c>
      <c r="E25">
        <v>2022</v>
      </c>
      <c r="F25" t="s">
        <v>551</v>
      </c>
      <c r="G25" t="s">
        <v>552</v>
      </c>
      <c r="H25" t="s">
        <v>553</v>
      </c>
      <c r="I25" t="s">
        <v>507</v>
      </c>
      <c r="J25">
        <v>36.011760000000002</v>
      </c>
      <c r="K25" s="3">
        <v>-83.736588999999995</v>
      </c>
      <c r="L25" t="s">
        <v>7</v>
      </c>
      <c r="M25" t="s">
        <v>16</v>
      </c>
      <c r="N25" t="s">
        <v>69</v>
      </c>
      <c r="O25" t="s">
        <v>143</v>
      </c>
    </row>
    <row r="26" spans="1:15" ht="15.75" x14ac:dyDescent="0.25">
      <c r="A26">
        <f t="shared" si="3"/>
        <v>20</v>
      </c>
      <c r="B26" s="10">
        <v>43291</v>
      </c>
      <c r="C26" s="11">
        <v>7</v>
      </c>
      <c r="D26" s="11">
        <v>10</v>
      </c>
      <c r="E26" s="11">
        <v>2018</v>
      </c>
      <c r="F26" s="8" t="s">
        <v>554</v>
      </c>
      <c r="G26" s="8" t="s">
        <v>555</v>
      </c>
      <c r="H26" s="8" t="s">
        <v>526</v>
      </c>
      <c r="I26" s="8" t="s">
        <v>527</v>
      </c>
      <c r="J26">
        <v>36.011760000000002</v>
      </c>
      <c r="K26" s="8">
        <v>4031</v>
      </c>
      <c r="L26" t="s">
        <v>7</v>
      </c>
      <c r="M26" s="8" t="s">
        <v>16</v>
      </c>
      <c r="N26" s="3" t="s">
        <v>69</v>
      </c>
      <c r="O26" s="3" t="s">
        <v>143</v>
      </c>
    </row>
    <row r="27" spans="1:15" x14ac:dyDescent="0.25">
      <c r="A27">
        <f t="shared" si="3"/>
        <v>21</v>
      </c>
      <c r="B27" s="4">
        <v>44789</v>
      </c>
      <c r="C27">
        <v>8</v>
      </c>
      <c r="D27">
        <v>16</v>
      </c>
      <c r="E27">
        <v>2022</v>
      </c>
      <c r="F27" t="s">
        <v>556</v>
      </c>
      <c r="G27" t="s">
        <v>514</v>
      </c>
      <c r="H27" t="s">
        <v>515</v>
      </c>
      <c r="I27" t="s">
        <v>557</v>
      </c>
      <c r="J27">
        <v>36.011760000000002</v>
      </c>
      <c r="K27" s="3">
        <v>-83.925348999999997</v>
      </c>
      <c r="L27" t="s">
        <v>7</v>
      </c>
      <c r="M27" t="s">
        <v>16</v>
      </c>
      <c r="N27" t="s">
        <v>69</v>
      </c>
      <c r="O27" t="s">
        <v>143</v>
      </c>
    </row>
    <row r="28" spans="1:15" x14ac:dyDescent="0.25">
      <c r="A28">
        <f t="shared" si="3"/>
        <v>22</v>
      </c>
      <c r="B28" s="4">
        <v>44418</v>
      </c>
      <c r="C28" s="5">
        <f t="shared" ref="C28" si="16">MONTH(B28)</f>
        <v>8</v>
      </c>
      <c r="D28" s="5">
        <f t="shared" ref="D28" si="17">DAY(B28)</f>
        <v>10</v>
      </c>
      <c r="E28" s="5">
        <f t="shared" ref="E28" si="18">YEAR(B28)</f>
        <v>2021</v>
      </c>
      <c r="F28" t="s">
        <v>558</v>
      </c>
      <c r="G28" t="s">
        <v>518</v>
      </c>
      <c r="H28" t="s">
        <v>519</v>
      </c>
      <c r="I28" t="s">
        <v>520</v>
      </c>
      <c r="J28">
        <v>36.011760000000002</v>
      </c>
      <c r="K28" s="6">
        <v>-85.133390000000006</v>
      </c>
      <c r="L28" t="s">
        <v>7</v>
      </c>
      <c r="M28" t="s">
        <v>16</v>
      </c>
      <c r="N28" t="s">
        <v>69</v>
      </c>
      <c r="O28" t="s">
        <v>143</v>
      </c>
    </row>
    <row r="29" spans="1:15" ht="15.75" x14ac:dyDescent="0.25">
      <c r="A29">
        <f t="shared" si="3"/>
        <v>23</v>
      </c>
      <c r="B29" s="12">
        <v>43706</v>
      </c>
      <c r="C29" s="7">
        <v>8</v>
      </c>
      <c r="D29" s="7">
        <v>29</v>
      </c>
      <c r="E29" s="7">
        <v>2019</v>
      </c>
      <c r="F29" s="3" t="s">
        <v>559</v>
      </c>
      <c r="G29" s="3" t="s">
        <v>560</v>
      </c>
      <c r="H29" s="3" t="s">
        <v>561</v>
      </c>
      <c r="I29" s="8" t="s">
        <v>527</v>
      </c>
      <c r="J29">
        <v>36.011760000000002</v>
      </c>
      <c r="K29" s="6">
        <v>-85.133390000000006</v>
      </c>
      <c r="L29" t="s">
        <v>7</v>
      </c>
      <c r="M29" s="8" t="s">
        <v>16</v>
      </c>
      <c r="N29" s="3" t="s">
        <v>64</v>
      </c>
      <c r="O29" s="3" t="s">
        <v>562</v>
      </c>
    </row>
    <row r="30" spans="1:15" ht="15.75" x14ac:dyDescent="0.25">
      <c r="A30">
        <f t="shared" si="3"/>
        <v>23</v>
      </c>
      <c r="B30" s="12">
        <v>43655</v>
      </c>
      <c r="C30" s="7">
        <v>7</v>
      </c>
      <c r="D30" s="7">
        <v>9</v>
      </c>
      <c r="E30" s="7">
        <v>2019</v>
      </c>
      <c r="F30" s="8" t="s">
        <v>554</v>
      </c>
      <c r="G30" s="8" t="s">
        <v>555</v>
      </c>
      <c r="H30" s="8" t="s">
        <v>526</v>
      </c>
      <c r="I30" s="8" t="s">
        <v>527</v>
      </c>
      <c r="J30">
        <v>36.011760000000002</v>
      </c>
      <c r="K30" s="3">
        <v>4012</v>
      </c>
      <c r="L30" t="s">
        <v>7</v>
      </c>
      <c r="M30" s="8" t="s">
        <v>16</v>
      </c>
      <c r="N30" s="3" t="s">
        <v>64</v>
      </c>
      <c r="O30" s="3" t="s">
        <v>65</v>
      </c>
    </row>
    <row r="31" spans="1:15" ht="15.75" x14ac:dyDescent="0.25">
      <c r="A31">
        <f t="shared" si="3"/>
        <v>23</v>
      </c>
      <c r="B31" s="12">
        <v>43663</v>
      </c>
      <c r="C31" s="7">
        <v>7</v>
      </c>
      <c r="D31" s="7">
        <v>17</v>
      </c>
      <c r="E31" s="7">
        <v>2019</v>
      </c>
      <c r="F31" s="8" t="s">
        <v>554</v>
      </c>
      <c r="G31" s="8" t="s">
        <v>563</v>
      </c>
      <c r="H31" s="8" t="s">
        <v>526</v>
      </c>
      <c r="I31" s="8" t="s">
        <v>527</v>
      </c>
      <c r="J31">
        <v>36.011760000000002</v>
      </c>
      <c r="K31" s="6">
        <v>-85.133390000000006</v>
      </c>
      <c r="L31" t="s">
        <v>7</v>
      </c>
      <c r="M31" s="8" t="s">
        <v>16</v>
      </c>
      <c r="N31" s="3" t="s">
        <v>64</v>
      </c>
      <c r="O31" s="3" t="s">
        <v>564</v>
      </c>
    </row>
    <row r="32" spans="1:15" ht="15.75" x14ac:dyDescent="0.25">
      <c r="A32">
        <f t="shared" si="3"/>
        <v>23</v>
      </c>
      <c r="B32" s="12">
        <v>43712</v>
      </c>
      <c r="C32" s="7">
        <v>9</v>
      </c>
      <c r="D32" s="7">
        <v>4</v>
      </c>
      <c r="E32" s="7">
        <v>2019</v>
      </c>
      <c r="F32" s="3" t="s">
        <v>565</v>
      </c>
      <c r="G32" s="3" t="s">
        <v>566</v>
      </c>
      <c r="H32" s="3" t="s">
        <v>567</v>
      </c>
      <c r="I32" s="8" t="s">
        <v>527</v>
      </c>
      <c r="J32">
        <v>36.011760000000002</v>
      </c>
      <c r="K32" s="3" t="s">
        <v>523</v>
      </c>
      <c r="L32" t="s">
        <v>7</v>
      </c>
      <c r="M32" s="8" t="s">
        <v>16</v>
      </c>
      <c r="N32" s="3" t="s">
        <v>64</v>
      </c>
      <c r="O32" s="3" t="s">
        <v>65</v>
      </c>
    </row>
    <row r="33" spans="1:15" ht="15.75" x14ac:dyDescent="0.25">
      <c r="A33">
        <f t="shared" si="3"/>
        <v>23</v>
      </c>
      <c r="B33" s="12">
        <v>43697</v>
      </c>
      <c r="C33" s="7">
        <v>8</v>
      </c>
      <c r="D33" s="7">
        <v>20</v>
      </c>
      <c r="E33" s="7">
        <v>2019</v>
      </c>
      <c r="F33" s="3" t="s">
        <v>559</v>
      </c>
      <c r="G33" s="3" t="s">
        <v>568</v>
      </c>
      <c r="H33" s="3" t="s">
        <v>561</v>
      </c>
      <c r="I33" s="8" t="s">
        <v>527</v>
      </c>
      <c r="J33">
        <v>36.011760000000002</v>
      </c>
      <c r="K33" s="3" t="s">
        <v>523</v>
      </c>
      <c r="L33" t="s">
        <v>7</v>
      </c>
      <c r="M33" s="8" t="s">
        <v>16</v>
      </c>
      <c r="N33" s="3" t="s">
        <v>64</v>
      </c>
      <c r="O33" s="3" t="s">
        <v>65</v>
      </c>
    </row>
    <row r="34" spans="1:15" ht="15.75" x14ac:dyDescent="0.25">
      <c r="A34">
        <f t="shared" si="3"/>
        <v>23</v>
      </c>
      <c r="B34" s="10">
        <v>43674</v>
      </c>
      <c r="C34" s="11">
        <v>7</v>
      </c>
      <c r="D34" s="11">
        <v>28</v>
      </c>
      <c r="E34" s="11">
        <v>2019</v>
      </c>
      <c r="F34" s="8" t="s">
        <v>524</v>
      </c>
      <c r="G34" s="8" t="s">
        <v>555</v>
      </c>
      <c r="H34" s="8" t="s">
        <v>526</v>
      </c>
      <c r="I34" s="8" t="s">
        <v>527</v>
      </c>
      <c r="J34">
        <v>36.011760000000002</v>
      </c>
      <c r="K34" s="8">
        <v>4012</v>
      </c>
      <c r="L34" s="8" t="s">
        <v>7</v>
      </c>
      <c r="M34" s="8" t="s">
        <v>101</v>
      </c>
      <c r="N34" s="3" t="s">
        <v>569</v>
      </c>
      <c r="O34" s="3" t="s">
        <v>124</v>
      </c>
    </row>
    <row r="35" spans="1:15" ht="15.75" x14ac:dyDescent="0.25">
      <c r="A35">
        <f t="shared" si="3"/>
        <v>23</v>
      </c>
      <c r="B35" s="12">
        <v>43676</v>
      </c>
      <c r="C35" s="7">
        <v>7</v>
      </c>
      <c r="D35" s="7">
        <v>30</v>
      </c>
      <c r="E35" s="7">
        <v>2019</v>
      </c>
      <c r="F35" s="8" t="s">
        <v>524</v>
      </c>
      <c r="G35" s="8" t="s">
        <v>568</v>
      </c>
      <c r="H35" s="8" t="s">
        <v>526</v>
      </c>
      <c r="I35" s="8" t="s">
        <v>527</v>
      </c>
      <c r="J35">
        <v>36.011760000000002</v>
      </c>
      <c r="K35" s="8" t="s">
        <v>570</v>
      </c>
      <c r="L35" s="8" t="s">
        <v>7</v>
      </c>
      <c r="M35" s="8" t="s">
        <v>101</v>
      </c>
      <c r="N35" s="3" t="s">
        <v>116</v>
      </c>
      <c r="O35" s="3" t="s">
        <v>124</v>
      </c>
    </row>
    <row r="36" spans="1:15" x14ac:dyDescent="0.25">
      <c r="A36">
        <f t="shared" si="3"/>
        <v>24</v>
      </c>
      <c r="B36" s="4">
        <v>44838</v>
      </c>
      <c r="C36">
        <v>10</v>
      </c>
      <c r="D36">
        <v>4</v>
      </c>
      <c r="E36">
        <v>2022</v>
      </c>
      <c r="F36" t="s">
        <v>509</v>
      </c>
      <c r="G36" t="s">
        <v>571</v>
      </c>
      <c r="H36" t="s">
        <v>522</v>
      </c>
      <c r="I36" t="s">
        <v>520</v>
      </c>
      <c r="J36">
        <v>36.011760000000002</v>
      </c>
      <c r="K36" s="3">
        <v>-83.937709999999996</v>
      </c>
      <c r="L36" t="s">
        <v>7</v>
      </c>
      <c r="M36" t="s">
        <v>101</v>
      </c>
      <c r="N36" t="s">
        <v>116</v>
      </c>
      <c r="O36" t="s">
        <v>124</v>
      </c>
    </row>
    <row r="37" spans="1:15" ht="15.75" x14ac:dyDescent="0.25">
      <c r="A37">
        <f t="shared" si="3"/>
        <v>24</v>
      </c>
      <c r="B37" s="4">
        <v>44792</v>
      </c>
      <c r="C37" s="7">
        <v>8</v>
      </c>
      <c r="D37" s="7">
        <v>9</v>
      </c>
      <c r="E37" s="7">
        <v>2022</v>
      </c>
      <c r="F37" t="s">
        <v>540</v>
      </c>
      <c r="G37" t="s">
        <v>514</v>
      </c>
      <c r="H37" t="s">
        <v>515</v>
      </c>
      <c r="I37" s="8" t="s">
        <v>520</v>
      </c>
      <c r="J37">
        <v>36.011760000000002</v>
      </c>
      <c r="K37" s="3">
        <v>-83.937709999999996</v>
      </c>
      <c r="L37" t="s">
        <v>7</v>
      </c>
      <c r="M37" s="8" t="s">
        <v>16</v>
      </c>
      <c r="N37" s="3" t="s">
        <v>72</v>
      </c>
      <c r="O37" s="3" t="s">
        <v>141</v>
      </c>
    </row>
    <row r="38" spans="1:15" x14ac:dyDescent="0.25">
      <c r="A38">
        <f t="shared" si="3"/>
        <v>25</v>
      </c>
      <c r="B38" s="4">
        <v>44069</v>
      </c>
      <c r="C38" s="5">
        <v>8</v>
      </c>
      <c r="D38" s="5">
        <v>26</v>
      </c>
      <c r="E38" s="5">
        <v>2020</v>
      </c>
      <c r="F38" t="s">
        <v>502</v>
      </c>
      <c r="H38">
        <v>2</v>
      </c>
      <c r="I38" t="s">
        <v>539</v>
      </c>
      <c r="J38">
        <v>36.011760000000002</v>
      </c>
      <c r="K38" s="3" t="s">
        <v>572</v>
      </c>
      <c r="L38" t="s">
        <v>7</v>
      </c>
      <c r="M38" t="s">
        <v>16</v>
      </c>
      <c r="N38" t="s">
        <v>72</v>
      </c>
      <c r="O38" t="s">
        <v>141</v>
      </c>
    </row>
    <row r="39" spans="1:15" x14ac:dyDescent="0.25">
      <c r="A39">
        <f t="shared" si="3"/>
        <v>26</v>
      </c>
      <c r="B39" s="4">
        <v>43993</v>
      </c>
      <c r="C39" s="5">
        <v>6</v>
      </c>
      <c r="D39" s="5">
        <v>11</v>
      </c>
      <c r="E39" s="5">
        <v>2020</v>
      </c>
      <c r="F39" t="s">
        <v>535</v>
      </c>
      <c r="G39" t="s">
        <v>573</v>
      </c>
      <c r="H39" t="s">
        <v>574</v>
      </c>
      <c r="I39" t="s">
        <v>575</v>
      </c>
      <c r="J39">
        <v>36.011760000000002</v>
      </c>
      <c r="K39" s="3">
        <v>-85.12782</v>
      </c>
      <c r="L39" t="s">
        <v>7</v>
      </c>
      <c r="M39" t="s">
        <v>16</v>
      </c>
      <c r="N39" t="s">
        <v>72</v>
      </c>
      <c r="O39" t="s">
        <v>141</v>
      </c>
    </row>
    <row r="40" spans="1:15" x14ac:dyDescent="0.25">
      <c r="A40">
        <f t="shared" si="3"/>
        <v>27</v>
      </c>
      <c r="B40" s="4">
        <v>44041</v>
      </c>
      <c r="C40" s="5">
        <v>7</v>
      </c>
      <c r="D40" s="5">
        <v>29</v>
      </c>
      <c r="E40" s="5">
        <v>2020</v>
      </c>
      <c r="F40" t="s">
        <v>576</v>
      </c>
      <c r="H40">
        <v>1</v>
      </c>
      <c r="I40" t="s">
        <v>539</v>
      </c>
      <c r="J40">
        <v>36.011760000000002</v>
      </c>
      <c r="K40" s="3" t="s">
        <v>577</v>
      </c>
      <c r="L40" t="s">
        <v>7</v>
      </c>
      <c r="M40" t="s">
        <v>16</v>
      </c>
      <c r="N40" t="s">
        <v>72</v>
      </c>
      <c r="O40" t="s">
        <v>141</v>
      </c>
    </row>
    <row r="41" spans="1:15" x14ac:dyDescent="0.25">
      <c r="A41">
        <f t="shared" si="3"/>
        <v>27</v>
      </c>
      <c r="B41" s="4">
        <v>43985</v>
      </c>
      <c r="C41" s="5">
        <v>6</v>
      </c>
      <c r="D41" s="5">
        <v>3</v>
      </c>
      <c r="E41" s="5">
        <v>2020</v>
      </c>
      <c r="F41" t="s">
        <v>578</v>
      </c>
      <c r="H41">
        <v>1</v>
      </c>
      <c r="I41" t="s">
        <v>539</v>
      </c>
      <c r="J41">
        <v>36.011760000000002</v>
      </c>
      <c r="K41" s="3" t="s">
        <v>579</v>
      </c>
      <c r="L41" t="s">
        <v>7</v>
      </c>
      <c r="M41" t="s">
        <v>16</v>
      </c>
      <c r="N41" t="s">
        <v>72</v>
      </c>
      <c r="O41" t="s">
        <v>141</v>
      </c>
    </row>
    <row r="42" spans="1:15" x14ac:dyDescent="0.25">
      <c r="A42">
        <f t="shared" si="3"/>
        <v>27</v>
      </c>
      <c r="B42" s="4">
        <v>44027</v>
      </c>
      <c r="C42" s="5">
        <v>7</v>
      </c>
      <c r="D42" s="5">
        <v>15</v>
      </c>
      <c r="E42" s="5">
        <v>2020</v>
      </c>
      <c r="F42" t="s">
        <v>502</v>
      </c>
      <c r="H42">
        <v>1</v>
      </c>
      <c r="I42" t="s">
        <v>539</v>
      </c>
      <c r="J42" t="s">
        <v>580</v>
      </c>
      <c r="K42" s="3" t="s">
        <v>572</v>
      </c>
      <c r="L42" t="s">
        <v>7</v>
      </c>
      <c r="M42" t="s">
        <v>16</v>
      </c>
      <c r="N42" t="s">
        <v>72</v>
      </c>
      <c r="O42" t="s">
        <v>141</v>
      </c>
    </row>
    <row r="43" spans="1:15" x14ac:dyDescent="0.25">
      <c r="A43">
        <f t="shared" si="3"/>
        <v>28</v>
      </c>
      <c r="B43" s="4">
        <v>44054</v>
      </c>
      <c r="C43" s="5">
        <v>8</v>
      </c>
      <c r="D43" s="5">
        <v>11</v>
      </c>
      <c r="E43" s="5">
        <v>2020</v>
      </c>
      <c r="F43" t="s">
        <v>581</v>
      </c>
      <c r="G43" t="s">
        <v>514</v>
      </c>
      <c r="H43" t="s">
        <v>515</v>
      </c>
      <c r="I43" t="s">
        <v>516</v>
      </c>
      <c r="J43" t="s">
        <v>580</v>
      </c>
      <c r="K43" s="3">
        <v>-83.93723</v>
      </c>
      <c r="L43" t="s">
        <v>7</v>
      </c>
      <c r="M43" t="s">
        <v>101</v>
      </c>
      <c r="N43" t="s">
        <v>112</v>
      </c>
      <c r="O43" t="s">
        <v>115</v>
      </c>
    </row>
    <row r="44" spans="1:15" x14ac:dyDescent="0.25">
      <c r="A44">
        <f t="shared" si="3"/>
        <v>29</v>
      </c>
      <c r="B44" s="4">
        <v>44080</v>
      </c>
      <c r="C44" s="5">
        <v>9</v>
      </c>
      <c r="D44" s="5">
        <v>6</v>
      </c>
      <c r="E44" s="5">
        <v>2020</v>
      </c>
      <c r="F44" t="s">
        <v>550</v>
      </c>
      <c r="G44" t="s">
        <v>521</v>
      </c>
      <c r="H44" t="s">
        <v>522</v>
      </c>
      <c r="I44" t="s">
        <v>507</v>
      </c>
      <c r="J44" t="s">
        <v>580</v>
      </c>
      <c r="K44" s="3">
        <v>-83.925087000000005</v>
      </c>
      <c r="L44" t="s">
        <v>7</v>
      </c>
      <c r="M44" t="s">
        <v>101</v>
      </c>
      <c r="N44" t="s">
        <v>112</v>
      </c>
      <c r="O44" t="s">
        <v>115</v>
      </c>
    </row>
    <row r="45" spans="1:15" x14ac:dyDescent="0.25">
      <c r="A45">
        <f t="shared" si="3"/>
        <v>29</v>
      </c>
      <c r="B45" s="4">
        <v>44075</v>
      </c>
      <c r="C45" s="5">
        <v>9</v>
      </c>
      <c r="D45" s="5">
        <v>1</v>
      </c>
      <c r="E45" s="5">
        <v>2020</v>
      </c>
      <c r="F45" t="s">
        <v>558</v>
      </c>
      <c r="G45" t="s">
        <v>521</v>
      </c>
      <c r="H45" t="s">
        <v>522</v>
      </c>
      <c r="I45" t="s">
        <v>507</v>
      </c>
      <c r="J45" t="s">
        <v>580</v>
      </c>
      <c r="K45" s="3">
        <v>-85.133390000000006</v>
      </c>
      <c r="L45" t="s">
        <v>7</v>
      </c>
      <c r="M45" t="s">
        <v>101</v>
      </c>
      <c r="N45" t="s">
        <v>112</v>
      </c>
      <c r="O45" t="s">
        <v>115</v>
      </c>
    </row>
    <row r="46" spans="1:15" x14ac:dyDescent="0.25">
      <c r="A46">
        <f t="shared" si="3"/>
        <v>30</v>
      </c>
      <c r="B46" s="4">
        <v>44732</v>
      </c>
      <c r="C46" s="5">
        <v>6</v>
      </c>
      <c r="D46" s="5">
        <v>20</v>
      </c>
      <c r="E46" s="5">
        <v>2022</v>
      </c>
      <c r="F46" t="s">
        <v>540</v>
      </c>
      <c r="G46" t="s">
        <v>530</v>
      </c>
      <c r="H46" t="s">
        <v>531</v>
      </c>
      <c r="I46" t="s">
        <v>557</v>
      </c>
      <c r="J46" t="s">
        <v>580</v>
      </c>
      <c r="K46" s="3">
        <v>-83.937709999999996</v>
      </c>
      <c r="L46" t="s">
        <v>7</v>
      </c>
      <c r="M46" t="s">
        <v>101</v>
      </c>
      <c r="N46" t="s">
        <v>112</v>
      </c>
      <c r="O46" t="s">
        <v>115</v>
      </c>
    </row>
    <row r="47" spans="1:15" x14ac:dyDescent="0.25">
      <c r="A47">
        <f t="shared" si="3"/>
        <v>30</v>
      </c>
      <c r="B47" s="4">
        <v>44740</v>
      </c>
      <c r="C47" s="5">
        <v>6</v>
      </c>
      <c r="D47" s="5">
        <v>28</v>
      </c>
      <c r="E47" s="5">
        <v>2022</v>
      </c>
      <c r="F47" t="s">
        <v>513</v>
      </c>
      <c r="G47" t="s">
        <v>530</v>
      </c>
      <c r="H47" t="s">
        <v>531</v>
      </c>
      <c r="I47" t="s">
        <v>557</v>
      </c>
      <c r="J47" t="s">
        <v>580</v>
      </c>
      <c r="K47" s="3">
        <v>-83.937709999999996</v>
      </c>
      <c r="L47" t="s">
        <v>7</v>
      </c>
      <c r="M47" t="s">
        <v>101</v>
      </c>
      <c r="N47" t="s">
        <v>112</v>
      </c>
      <c r="O47" t="s">
        <v>115</v>
      </c>
    </row>
    <row r="48" spans="1:15" x14ac:dyDescent="0.25">
      <c r="A48">
        <f t="shared" si="3"/>
        <v>30</v>
      </c>
      <c r="B48" s="4">
        <v>44753</v>
      </c>
      <c r="C48" s="5">
        <v>7</v>
      </c>
      <c r="D48" s="5">
        <v>11</v>
      </c>
      <c r="E48" s="5">
        <v>2022</v>
      </c>
      <c r="F48" t="s">
        <v>582</v>
      </c>
      <c r="G48" t="s">
        <v>530</v>
      </c>
      <c r="H48" t="s">
        <v>531</v>
      </c>
      <c r="I48" t="s">
        <v>557</v>
      </c>
      <c r="J48" t="s">
        <v>580</v>
      </c>
      <c r="K48" s="3">
        <v>-83.937709999999996</v>
      </c>
      <c r="L48" t="s">
        <v>7</v>
      </c>
      <c r="M48" t="s">
        <v>101</v>
      </c>
      <c r="N48" t="s">
        <v>112</v>
      </c>
      <c r="O48" t="s">
        <v>115</v>
      </c>
    </row>
    <row r="49" spans="1:15" x14ac:dyDescent="0.25">
      <c r="A49">
        <f t="shared" si="3"/>
        <v>31</v>
      </c>
      <c r="B49" s="4">
        <v>44383</v>
      </c>
      <c r="C49" s="5">
        <f t="shared" ref="C49" si="19">MONTH(B49)</f>
        <v>7</v>
      </c>
      <c r="D49" s="5">
        <f t="shared" ref="D49" si="20">DAY(B49)</f>
        <v>6</v>
      </c>
      <c r="E49" s="5">
        <f t="shared" ref="E49" si="21">YEAR(B49)</f>
        <v>2021</v>
      </c>
      <c r="F49" t="s">
        <v>583</v>
      </c>
      <c r="G49" t="s">
        <v>584</v>
      </c>
      <c r="H49" t="s">
        <v>585</v>
      </c>
      <c r="I49" t="s">
        <v>507</v>
      </c>
      <c r="J49" t="s">
        <v>580</v>
      </c>
      <c r="K49" s="6">
        <v>-85.133219999999994</v>
      </c>
      <c r="L49" t="s">
        <v>7</v>
      </c>
      <c r="M49" t="s">
        <v>101</v>
      </c>
      <c r="N49" t="s">
        <v>586</v>
      </c>
      <c r="O49" t="s">
        <v>119</v>
      </c>
    </row>
    <row r="50" spans="1:15" x14ac:dyDescent="0.25">
      <c r="A50">
        <f t="shared" si="3"/>
        <v>31</v>
      </c>
      <c r="B50" s="4">
        <v>44069</v>
      </c>
      <c r="C50" s="5">
        <v>8</v>
      </c>
      <c r="D50" s="5">
        <v>26</v>
      </c>
      <c r="E50" s="5">
        <v>2020</v>
      </c>
      <c r="F50" t="s">
        <v>517</v>
      </c>
      <c r="G50" t="s">
        <v>521</v>
      </c>
      <c r="H50" t="s">
        <v>522</v>
      </c>
      <c r="I50" t="s">
        <v>507</v>
      </c>
      <c r="J50" t="s">
        <v>580</v>
      </c>
      <c r="K50" s="3">
        <v>-84.218810000000005</v>
      </c>
      <c r="L50" t="s">
        <v>7</v>
      </c>
      <c r="M50" t="s">
        <v>101</v>
      </c>
      <c r="N50" t="s">
        <v>116</v>
      </c>
      <c r="O50" t="s">
        <v>119</v>
      </c>
    </row>
    <row r="51" spans="1:15" x14ac:dyDescent="0.25">
      <c r="A51">
        <f t="shared" si="3"/>
        <v>31</v>
      </c>
      <c r="B51" s="4">
        <v>44733</v>
      </c>
      <c r="C51">
        <v>6</v>
      </c>
      <c r="D51">
        <v>21</v>
      </c>
      <c r="E51">
        <v>2022</v>
      </c>
      <c r="F51" t="s">
        <v>587</v>
      </c>
      <c r="G51" t="s">
        <v>588</v>
      </c>
      <c r="H51" t="s">
        <v>585</v>
      </c>
      <c r="I51" t="s">
        <v>507</v>
      </c>
      <c r="J51" t="s">
        <v>580</v>
      </c>
      <c r="K51" s="3">
        <v>-83.736588999999995</v>
      </c>
      <c r="L51" t="s">
        <v>7</v>
      </c>
      <c r="M51" t="s">
        <v>101</v>
      </c>
      <c r="N51" t="s">
        <v>116</v>
      </c>
      <c r="O51" t="s">
        <v>119</v>
      </c>
    </row>
    <row r="52" spans="1:15" ht="15.75" x14ac:dyDescent="0.25">
      <c r="A52">
        <f t="shared" si="3"/>
        <v>32</v>
      </c>
      <c r="B52" s="3" t="s">
        <v>523</v>
      </c>
      <c r="C52" s="7" t="s">
        <v>523</v>
      </c>
      <c r="D52" s="7"/>
      <c r="E52" s="7"/>
      <c r="F52" s="8" t="s">
        <v>589</v>
      </c>
      <c r="G52" s="8" t="s">
        <v>525</v>
      </c>
      <c r="H52" s="8" t="s">
        <v>567</v>
      </c>
      <c r="I52" s="8" t="s">
        <v>527</v>
      </c>
      <c r="J52" t="s">
        <v>580</v>
      </c>
      <c r="K52" s="3" t="s">
        <v>523</v>
      </c>
      <c r="L52" t="s">
        <v>7</v>
      </c>
      <c r="M52" s="8" t="s">
        <v>8</v>
      </c>
      <c r="N52" s="3" t="s">
        <v>590</v>
      </c>
      <c r="O52" s="3" t="s">
        <v>13</v>
      </c>
    </row>
    <row r="53" spans="1:15" x14ac:dyDescent="0.25">
      <c r="A53">
        <f t="shared" si="3"/>
        <v>33</v>
      </c>
      <c r="B53" s="4">
        <v>44049</v>
      </c>
      <c r="C53" s="5">
        <f t="shared" ref="C53:C57" si="22">MONTH(B53)</f>
        <v>8</v>
      </c>
      <c r="D53" s="5">
        <f t="shared" ref="D53:D57" si="23">DAY(B53)</f>
        <v>6</v>
      </c>
      <c r="E53" s="5">
        <f t="shared" ref="E53:E57" si="24">YEAR(B53)</f>
        <v>2020</v>
      </c>
      <c r="F53" t="s">
        <v>591</v>
      </c>
      <c r="G53" t="s">
        <v>494</v>
      </c>
      <c r="H53" t="s">
        <v>495</v>
      </c>
      <c r="I53" t="s">
        <v>503</v>
      </c>
      <c r="J53" t="s">
        <v>580</v>
      </c>
      <c r="K53" s="3">
        <v>-85.127250000000004</v>
      </c>
      <c r="L53" t="s">
        <v>7</v>
      </c>
      <c r="M53" t="s">
        <v>8</v>
      </c>
      <c r="N53" t="s">
        <v>12</v>
      </c>
      <c r="O53" t="s">
        <v>13</v>
      </c>
    </row>
    <row r="54" spans="1:15" x14ac:dyDescent="0.25">
      <c r="A54">
        <f t="shared" si="3"/>
        <v>33</v>
      </c>
      <c r="B54" s="4">
        <v>44049</v>
      </c>
      <c r="C54" s="5">
        <f t="shared" si="22"/>
        <v>8</v>
      </c>
      <c r="D54" s="5">
        <f t="shared" si="23"/>
        <v>6</v>
      </c>
      <c r="E54" s="5">
        <f t="shared" si="24"/>
        <v>2020</v>
      </c>
      <c r="F54" t="s">
        <v>497</v>
      </c>
      <c r="G54" t="s">
        <v>494</v>
      </c>
      <c r="H54" t="s">
        <v>495</v>
      </c>
      <c r="I54" t="s">
        <v>503</v>
      </c>
      <c r="J54" t="s">
        <v>580</v>
      </c>
      <c r="K54" s="3">
        <v>-85.131190000000004</v>
      </c>
      <c r="L54" t="s">
        <v>7</v>
      </c>
      <c r="M54" t="s">
        <v>8</v>
      </c>
      <c r="N54" t="s">
        <v>12</v>
      </c>
      <c r="O54" t="s">
        <v>13</v>
      </c>
    </row>
    <row r="55" spans="1:15" x14ac:dyDescent="0.25">
      <c r="A55">
        <f t="shared" si="3"/>
        <v>33</v>
      </c>
      <c r="B55" s="4">
        <v>44041</v>
      </c>
      <c r="C55" s="5">
        <f t="shared" si="22"/>
        <v>7</v>
      </c>
      <c r="D55" s="5">
        <f t="shared" si="23"/>
        <v>29</v>
      </c>
      <c r="E55" s="5">
        <f t="shared" si="24"/>
        <v>2020</v>
      </c>
      <c r="F55" t="s">
        <v>497</v>
      </c>
      <c r="G55" t="s">
        <v>494</v>
      </c>
      <c r="H55" t="s">
        <v>495</v>
      </c>
      <c r="I55" t="s">
        <v>503</v>
      </c>
      <c r="J55" t="s">
        <v>580</v>
      </c>
      <c r="K55" s="3">
        <v>-85.131190000000004</v>
      </c>
      <c r="L55" t="s">
        <v>7</v>
      </c>
      <c r="M55" t="s">
        <v>8</v>
      </c>
      <c r="N55" t="s">
        <v>12</v>
      </c>
      <c r="O55" t="s">
        <v>592</v>
      </c>
    </row>
    <row r="56" spans="1:15" x14ac:dyDescent="0.25">
      <c r="A56">
        <f t="shared" si="3"/>
        <v>33</v>
      </c>
      <c r="B56" s="4">
        <v>44048</v>
      </c>
      <c r="C56" s="5">
        <f t="shared" si="22"/>
        <v>8</v>
      </c>
      <c r="D56" s="5">
        <f t="shared" si="23"/>
        <v>5</v>
      </c>
      <c r="E56" s="5">
        <f t="shared" si="24"/>
        <v>2020</v>
      </c>
      <c r="F56" t="s">
        <v>593</v>
      </c>
      <c r="G56" t="s">
        <v>594</v>
      </c>
      <c r="H56" t="s">
        <v>495</v>
      </c>
      <c r="I56" t="s">
        <v>503</v>
      </c>
      <c r="J56" t="s">
        <v>580</v>
      </c>
      <c r="K56" s="3">
        <v>-84.219369999999998</v>
      </c>
      <c r="L56" t="s">
        <v>7</v>
      </c>
      <c r="M56" t="s">
        <v>8</v>
      </c>
      <c r="N56" t="s">
        <v>12</v>
      </c>
      <c r="O56" t="s">
        <v>13</v>
      </c>
    </row>
    <row r="57" spans="1:15" x14ac:dyDescent="0.25">
      <c r="A57">
        <f t="shared" si="3"/>
        <v>33</v>
      </c>
      <c r="B57" s="4">
        <v>44034</v>
      </c>
      <c r="C57" s="5">
        <f t="shared" si="22"/>
        <v>7</v>
      </c>
      <c r="D57" s="5">
        <f t="shared" si="23"/>
        <v>22</v>
      </c>
      <c r="E57" s="5">
        <f t="shared" si="24"/>
        <v>2020</v>
      </c>
      <c r="F57" t="s">
        <v>595</v>
      </c>
      <c r="G57" t="s">
        <v>511</v>
      </c>
      <c r="H57" t="s">
        <v>495</v>
      </c>
      <c r="I57" t="s">
        <v>503</v>
      </c>
      <c r="J57" t="s">
        <v>580</v>
      </c>
      <c r="K57" s="3">
        <v>-83.925139000000001</v>
      </c>
      <c r="L57" t="s">
        <v>7</v>
      </c>
      <c r="M57" t="s">
        <v>8</v>
      </c>
      <c r="N57" t="s">
        <v>12</v>
      </c>
      <c r="O57" t="s">
        <v>13</v>
      </c>
    </row>
    <row r="58" spans="1:15" x14ac:dyDescent="0.25">
      <c r="A58">
        <f t="shared" si="3"/>
        <v>34</v>
      </c>
      <c r="B58" s="4">
        <v>44699</v>
      </c>
      <c r="C58">
        <v>5</v>
      </c>
      <c r="D58">
        <v>18</v>
      </c>
      <c r="E58">
        <v>2022</v>
      </c>
      <c r="F58" t="s">
        <v>509</v>
      </c>
      <c r="G58" t="s">
        <v>596</v>
      </c>
      <c r="H58" t="s">
        <v>597</v>
      </c>
      <c r="I58" t="s">
        <v>520</v>
      </c>
      <c r="J58" t="s">
        <v>580</v>
      </c>
      <c r="K58" s="3">
        <v>-83.937709999999996</v>
      </c>
      <c r="L58" t="s">
        <v>7</v>
      </c>
      <c r="M58" t="s">
        <v>126</v>
      </c>
      <c r="N58" t="s">
        <v>132</v>
      </c>
      <c r="O58" t="s">
        <v>598</v>
      </c>
    </row>
    <row r="59" spans="1:15" x14ac:dyDescent="0.25">
      <c r="A59">
        <f t="shared" si="3"/>
        <v>34</v>
      </c>
      <c r="B59" s="4">
        <v>44676</v>
      </c>
      <c r="C59">
        <v>4</v>
      </c>
      <c r="D59">
        <v>25</v>
      </c>
      <c r="E59">
        <v>2022</v>
      </c>
      <c r="F59" t="s">
        <v>504</v>
      </c>
      <c r="G59" t="s">
        <v>599</v>
      </c>
      <c r="H59" t="s">
        <v>574</v>
      </c>
      <c r="I59" t="s">
        <v>520</v>
      </c>
      <c r="J59" t="s">
        <v>580</v>
      </c>
      <c r="K59" s="3">
        <v>-84.218810000000005</v>
      </c>
      <c r="L59" t="s">
        <v>7</v>
      </c>
      <c r="M59" t="s">
        <v>126</v>
      </c>
      <c r="N59" t="s">
        <v>132</v>
      </c>
      <c r="O59" t="s">
        <v>133</v>
      </c>
    </row>
    <row r="60" spans="1:15" x14ac:dyDescent="0.25">
      <c r="A60">
        <f t="shared" si="3"/>
        <v>34</v>
      </c>
      <c r="B60" s="4">
        <v>44711</v>
      </c>
      <c r="C60">
        <v>5</v>
      </c>
      <c r="D60">
        <v>30</v>
      </c>
      <c r="E60">
        <v>2022</v>
      </c>
      <c r="F60" t="s">
        <v>551</v>
      </c>
      <c r="G60" t="s">
        <v>596</v>
      </c>
      <c r="H60" t="s">
        <v>597</v>
      </c>
      <c r="I60" t="s">
        <v>520</v>
      </c>
      <c r="J60" t="s">
        <v>580</v>
      </c>
      <c r="K60" s="3">
        <v>-83.736588999999995</v>
      </c>
      <c r="L60" t="s">
        <v>7</v>
      </c>
      <c r="M60" t="s">
        <v>126</v>
      </c>
      <c r="N60" t="s">
        <v>132</v>
      </c>
      <c r="O60" t="s">
        <v>133</v>
      </c>
    </row>
    <row r="61" spans="1:15" x14ac:dyDescent="0.25">
      <c r="A61">
        <f t="shared" si="3"/>
        <v>34</v>
      </c>
      <c r="B61" s="4">
        <v>44355</v>
      </c>
      <c r="C61" s="5">
        <f t="shared" ref="C61" si="25">MONTH(B61)</f>
        <v>6</v>
      </c>
      <c r="D61" s="5">
        <f t="shared" ref="D61" si="26">DAY(B61)</f>
        <v>8</v>
      </c>
      <c r="E61" s="5">
        <f t="shared" ref="E61" si="27">YEAR(B61)</f>
        <v>2021</v>
      </c>
      <c r="F61" t="s">
        <v>595</v>
      </c>
      <c r="G61" t="s">
        <v>600</v>
      </c>
      <c r="H61" t="s">
        <v>597</v>
      </c>
      <c r="I61" t="s">
        <v>520</v>
      </c>
      <c r="J61" t="s">
        <v>580</v>
      </c>
      <c r="K61" s="6">
        <v>-83.925139000000001</v>
      </c>
      <c r="L61" t="s">
        <v>7</v>
      </c>
      <c r="M61" t="s">
        <v>16</v>
      </c>
      <c r="N61" t="s">
        <v>601</v>
      </c>
      <c r="O61" t="s">
        <v>50</v>
      </c>
    </row>
    <row r="62" spans="1:15" x14ac:dyDescent="0.25">
      <c r="A62">
        <f t="shared" si="3"/>
        <v>35</v>
      </c>
      <c r="B62" s="4">
        <v>44726</v>
      </c>
      <c r="C62">
        <v>6</v>
      </c>
      <c r="D62">
        <v>14</v>
      </c>
      <c r="E62">
        <v>2022</v>
      </c>
      <c r="F62" t="s">
        <v>517</v>
      </c>
      <c r="G62" t="s">
        <v>602</v>
      </c>
      <c r="H62" t="s">
        <v>603</v>
      </c>
      <c r="I62" t="s">
        <v>507</v>
      </c>
      <c r="J62" t="s">
        <v>580</v>
      </c>
      <c r="K62" s="3">
        <v>-84.218810000000005</v>
      </c>
      <c r="L62" t="s">
        <v>7</v>
      </c>
      <c r="M62" t="s">
        <v>16</v>
      </c>
      <c r="N62" t="s">
        <v>49</v>
      </c>
      <c r="O62" t="s">
        <v>604</v>
      </c>
    </row>
    <row r="63" spans="1:15" x14ac:dyDescent="0.25">
      <c r="A63">
        <f t="shared" si="3"/>
        <v>36</v>
      </c>
      <c r="B63" s="4">
        <v>44355</v>
      </c>
      <c r="C63" s="5">
        <f t="shared" ref="C63:C67" si="28">MONTH(B63)</f>
        <v>6</v>
      </c>
      <c r="D63" s="5">
        <f t="shared" ref="D63:D67" si="29">DAY(B63)</f>
        <v>8</v>
      </c>
      <c r="E63" s="5">
        <f t="shared" ref="E63:E67" si="30">YEAR(B63)</f>
        <v>2021</v>
      </c>
      <c r="F63" t="s">
        <v>595</v>
      </c>
      <c r="G63" t="s">
        <v>600</v>
      </c>
      <c r="H63" t="s">
        <v>597</v>
      </c>
      <c r="I63" t="s">
        <v>520</v>
      </c>
      <c r="J63" t="s">
        <v>580</v>
      </c>
      <c r="K63" s="6">
        <v>-83.925139000000001</v>
      </c>
      <c r="L63" t="s">
        <v>7</v>
      </c>
      <c r="M63" t="s">
        <v>16</v>
      </c>
      <c r="N63" t="s">
        <v>49</v>
      </c>
      <c r="O63" t="s">
        <v>50</v>
      </c>
    </row>
    <row r="64" spans="1:15" x14ac:dyDescent="0.25">
      <c r="A64">
        <f t="shared" si="3"/>
        <v>36</v>
      </c>
      <c r="B64" s="4">
        <v>44417</v>
      </c>
      <c r="C64" s="5">
        <f t="shared" si="28"/>
        <v>8</v>
      </c>
      <c r="D64" s="5">
        <f t="shared" si="29"/>
        <v>9</v>
      </c>
      <c r="E64" s="5">
        <f t="shared" si="30"/>
        <v>2021</v>
      </c>
      <c r="F64" t="s">
        <v>550</v>
      </c>
      <c r="G64" t="s">
        <v>514</v>
      </c>
      <c r="H64" t="s">
        <v>515</v>
      </c>
      <c r="I64" t="s">
        <v>520</v>
      </c>
      <c r="J64" t="s">
        <v>580</v>
      </c>
      <c r="K64" s="6">
        <v>-83.925281999999996</v>
      </c>
      <c r="L64" t="s">
        <v>7</v>
      </c>
      <c r="M64" t="s">
        <v>16</v>
      </c>
      <c r="N64" t="s">
        <v>49</v>
      </c>
      <c r="O64" t="s">
        <v>50</v>
      </c>
    </row>
    <row r="65" spans="1:15" ht="15.75" x14ac:dyDescent="0.25">
      <c r="A65">
        <f t="shared" si="3"/>
        <v>37</v>
      </c>
      <c r="B65" s="4">
        <v>44034</v>
      </c>
      <c r="C65" s="5">
        <f t="shared" si="28"/>
        <v>7</v>
      </c>
      <c r="D65" s="5">
        <f t="shared" si="29"/>
        <v>22</v>
      </c>
      <c r="E65" s="5">
        <f t="shared" si="30"/>
        <v>2020</v>
      </c>
      <c r="F65" t="s">
        <v>509</v>
      </c>
      <c r="G65" t="s">
        <v>502</v>
      </c>
      <c r="H65" t="s">
        <v>495</v>
      </c>
      <c r="I65" t="s">
        <v>503</v>
      </c>
      <c r="J65" t="s">
        <v>580</v>
      </c>
      <c r="K65" s="3">
        <v>-83.937709999999996</v>
      </c>
      <c r="L65" s="8" t="s">
        <v>7</v>
      </c>
      <c r="M65" s="8" t="s">
        <v>126</v>
      </c>
      <c r="N65" s="3" t="s">
        <v>605</v>
      </c>
      <c r="O65" s="3" t="s">
        <v>135</v>
      </c>
    </row>
    <row r="66" spans="1:15" ht="15.75" x14ac:dyDescent="0.25">
      <c r="A66">
        <f t="shared" si="3"/>
        <v>37</v>
      </c>
      <c r="B66" s="4">
        <v>44034</v>
      </c>
      <c r="C66" s="5">
        <f t="shared" si="28"/>
        <v>7</v>
      </c>
      <c r="D66" s="5">
        <f t="shared" si="29"/>
        <v>22</v>
      </c>
      <c r="E66" s="5">
        <f t="shared" si="30"/>
        <v>2020</v>
      </c>
      <c r="F66" t="s">
        <v>501</v>
      </c>
      <c r="G66" t="s">
        <v>502</v>
      </c>
      <c r="H66" t="s">
        <v>495</v>
      </c>
      <c r="I66" t="s">
        <v>503</v>
      </c>
      <c r="J66" t="s">
        <v>580</v>
      </c>
      <c r="K66" s="3">
        <v>-83.93938</v>
      </c>
      <c r="L66" s="8" t="s">
        <v>7</v>
      </c>
      <c r="M66" s="8" t="s">
        <v>126</v>
      </c>
      <c r="N66" s="3" t="s">
        <v>129</v>
      </c>
      <c r="O66" s="3" t="s">
        <v>135</v>
      </c>
    </row>
    <row r="67" spans="1:15" ht="15.75" x14ac:dyDescent="0.25">
      <c r="A67">
        <f t="shared" si="3"/>
        <v>37</v>
      </c>
      <c r="B67" s="4">
        <v>44046</v>
      </c>
      <c r="C67" s="5">
        <f t="shared" si="28"/>
        <v>8</v>
      </c>
      <c r="D67" s="5">
        <f t="shared" si="29"/>
        <v>3</v>
      </c>
      <c r="E67" s="5">
        <f t="shared" si="30"/>
        <v>2020</v>
      </c>
      <c r="F67" t="s">
        <v>509</v>
      </c>
      <c r="G67" t="s">
        <v>502</v>
      </c>
      <c r="H67" t="s">
        <v>495</v>
      </c>
      <c r="I67" t="s">
        <v>503</v>
      </c>
      <c r="J67" t="s">
        <v>580</v>
      </c>
      <c r="K67" s="3">
        <v>-83.937709999999996</v>
      </c>
      <c r="L67" s="8" t="s">
        <v>7</v>
      </c>
      <c r="M67" s="8" t="s">
        <v>126</v>
      </c>
      <c r="N67" s="3" t="s">
        <v>129</v>
      </c>
      <c r="O67" s="3" t="s">
        <v>135</v>
      </c>
    </row>
    <row r="68" spans="1:15" x14ac:dyDescent="0.25">
      <c r="A68">
        <f t="shared" ref="A68:A131" si="31">IF(I68=I67,A67,A67+1)</f>
        <v>38</v>
      </c>
      <c r="B68" s="4">
        <v>44782</v>
      </c>
      <c r="C68">
        <v>8</v>
      </c>
      <c r="D68">
        <v>9</v>
      </c>
      <c r="E68">
        <v>2022</v>
      </c>
      <c r="F68" t="s">
        <v>595</v>
      </c>
      <c r="G68" t="s">
        <v>546</v>
      </c>
      <c r="H68" t="s">
        <v>531</v>
      </c>
      <c r="I68" t="s">
        <v>520</v>
      </c>
      <c r="J68" t="s">
        <v>580</v>
      </c>
      <c r="K68" s="3">
        <v>-83.925348999999997</v>
      </c>
      <c r="L68" t="s">
        <v>7</v>
      </c>
      <c r="M68" t="s">
        <v>126</v>
      </c>
      <c r="N68" t="s">
        <v>606</v>
      </c>
      <c r="O68" t="s">
        <v>128</v>
      </c>
    </row>
    <row r="69" spans="1:15" x14ac:dyDescent="0.25">
      <c r="A69">
        <f t="shared" si="31"/>
        <v>39</v>
      </c>
      <c r="B69" s="4">
        <v>44775</v>
      </c>
      <c r="C69">
        <v>8</v>
      </c>
      <c r="D69">
        <v>2</v>
      </c>
      <c r="E69">
        <v>2022</v>
      </c>
      <c r="F69" t="s">
        <v>595</v>
      </c>
      <c r="G69" t="s">
        <v>546</v>
      </c>
      <c r="H69" t="s">
        <v>531</v>
      </c>
      <c r="I69" t="s">
        <v>507</v>
      </c>
      <c r="J69" t="s">
        <v>580</v>
      </c>
      <c r="K69" s="3">
        <v>-83.925348999999997</v>
      </c>
      <c r="L69" t="s">
        <v>7</v>
      </c>
      <c r="M69" t="s">
        <v>126</v>
      </c>
      <c r="N69" t="s">
        <v>127</v>
      </c>
      <c r="O69" t="s">
        <v>128</v>
      </c>
    </row>
    <row r="70" spans="1:15" ht="15.75" x14ac:dyDescent="0.25">
      <c r="A70">
        <f t="shared" si="31"/>
        <v>40</v>
      </c>
      <c r="B70" s="3" t="s">
        <v>523</v>
      </c>
      <c r="C70" s="7" t="s">
        <v>523</v>
      </c>
      <c r="D70" s="7"/>
      <c r="E70" s="7"/>
      <c r="F70" s="8" t="s">
        <v>554</v>
      </c>
      <c r="G70" s="8" t="s">
        <v>525</v>
      </c>
      <c r="H70" s="8" t="s">
        <v>526</v>
      </c>
      <c r="I70" s="8" t="s">
        <v>527</v>
      </c>
      <c r="J70" t="s">
        <v>580</v>
      </c>
      <c r="K70" s="3" t="s">
        <v>523</v>
      </c>
      <c r="L70" t="s">
        <v>7</v>
      </c>
      <c r="M70" s="8" t="s">
        <v>126</v>
      </c>
      <c r="N70" s="3" t="s">
        <v>127</v>
      </c>
      <c r="O70" s="3" t="s">
        <v>128</v>
      </c>
    </row>
    <row r="71" spans="1:15" x14ac:dyDescent="0.25">
      <c r="A71">
        <f t="shared" si="31"/>
        <v>41</v>
      </c>
      <c r="B71" s="4">
        <v>44104</v>
      </c>
      <c r="C71" s="5">
        <v>9</v>
      </c>
      <c r="D71" s="5">
        <v>30</v>
      </c>
      <c r="E71" s="5">
        <v>2020</v>
      </c>
      <c r="F71" t="s">
        <v>550</v>
      </c>
      <c r="G71" t="s">
        <v>607</v>
      </c>
      <c r="H71" t="s">
        <v>553</v>
      </c>
      <c r="I71" t="s">
        <v>507</v>
      </c>
      <c r="J71" t="s">
        <v>580</v>
      </c>
      <c r="K71" s="3">
        <v>-83.925087000000005</v>
      </c>
      <c r="L71" t="s">
        <v>7</v>
      </c>
      <c r="M71" t="s">
        <v>16</v>
      </c>
      <c r="N71" t="s">
        <v>59</v>
      </c>
      <c r="O71" t="s">
        <v>608</v>
      </c>
    </row>
    <row r="72" spans="1:15" x14ac:dyDescent="0.25">
      <c r="A72">
        <f t="shared" si="31"/>
        <v>42</v>
      </c>
      <c r="B72" s="4">
        <v>44453</v>
      </c>
      <c r="C72" s="5">
        <f t="shared" ref="C72" si="32">MONTH(B72)</f>
        <v>9</v>
      </c>
      <c r="D72" s="5">
        <f t="shared" ref="D72" si="33">DAY(B72)</f>
        <v>14</v>
      </c>
      <c r="E72" s="5">
        <f t="shared" ref="E72" si="34">YEAR(B72)</f>
        <v>2021</v>
      </c>
      <c r="F72" t="s">
        <v>509</v>
      </c>
      <c r="G72" t="s">
        <v>607</v>
      </c>
      <c r="H72" t="s">
        <v>553</v>
      </c>
      <c r="I72" t="s">
        <v>520</v>
      </c>
      <c r="J72" t="s">
        <v>580</v>
      </c>
      <c r="K72" s="6">
        <v>-83.937709999999996</v>
      </c>
      <c r="L72" t="s">
        <v>7</v>
      </c>
      <c r="M72" t="s">
        <v>16</v>
      </c>
      <c r="N72" t="s">
        <v>59</v>
      </c>
      <c r="O72" t="s">
        <v>62</v>
      </c>
    </row>
    <row r="73" spans="1:15" ht="15.75" x14ac:dyDescent="0.25">
      <c r="A73">
        <f t="shared" si="31"/>
        <v>43</v>
      </c>
      <c r="B73" s="12">
        <v>43706</v>
      </c>
      <c r="C73" s="7">
        <v>8</v>
      </c>
      <c r="D73" s="7">
        <v>29</v>
      </c>
      <c r="E73" s="7">
        <v>2019</v>
      </c>
      <c r="F73" s="3" t="s">
        <v>559</v>
      </c>
      <c r="G73" s="3" t="s">
        <v>568</v>
      </c>
      <c r="H73" s="3" t="s">
        <v>561</v>
      </c>
      <c r="I73" s="8" t="s">
        <v>527</v>
      </c>
      <c r="J73" t="s">
        <v>580</v>
      </c>
      <c r="K73" s="3" t="s">
        <v>523</v>
      </c>
      <c r="L73" t="s">
        <v>7</v>
      </c>
      <c r="M73" t="s">
        <v>16</v>
      </c>
      <c r="N73" t="s">
        <v>59</v>
      </c>
      <c r="O73" t="s">
        <v>62</v>
      </c>
    </row>
    <row r="74" spans="1:15" x14ac:dyDescent="0.25">
      <c r="A74">
        <f t="shared" si="31"/>
        <v>44</v>
      </c>
      <c r="B74" s="4">
        <v>44462</v>
      </c>
      <c r="C74" s="5">
        <f t="shared" ref="C74" si="35">MONTH(B74)</f>
        <v>9</v>
      </c>
      <c r="D74" s="5">
        <f t="shared" ref="D74" si="36">DAY(B74)</f>
        <v>23</v>
      </c>
      <c r="E74" s="5">
        <f t="shared" ref="E74" si="37">YEAR(B74)</f>
        <v>2021</v>
      </c>
      <c r="F74" t="s">
        <v>509</v>
      </c>
      <c r="G74" t="s">
        <v>607</v>
      </c>
      <c r="H74" t="s">
        <v>553</v>
      </c>
      <c r="I74" t="s">
        <v>520</v>
      </c>
      <c r="J74" t="s">
        <v>580</v>
      </c>
      <c r="K74" s="6">
        <v>-83.937709999999996</v>
      </c>
      <c r="L74" t="s">
        <v>7</v>
      </c>
      <c r="M74" t="s">
        <v>16</v>
      </c>
      <c r="N74" t="s">
        <v>59</v>
      </c>
      <c r="O74" t="s">
        <v>62</v>
      </c>
    </row>
    <row r="75" spans="1:15" x14ac:dyDescent="0.25">
      <c r="A75">
        <f t="shared" si="31"/>
        <v>44</v>
      </c>
      <c r="B75" s="4">
        <v>44789</v>
      </c>
      <c r="C75">
        <v>8</v>
      </c>
      <c r="D75">
        <v>16</v>
      </c>
      <c r="E75">
        <v>2022</v>
      </c>
      <c r="F75" t="s">
        <v>517</v>
      </c>
      <c r="G75" t="s">
        <v>609</v>
      </c>
      <c r="H75" t="s">
        <v>515</v>
      </c>
      <c r="I75" t="s">
        <v>520</v>
      </c>
      <c r="J75" t="s">
        <v>580</v>
      </c>
      <c r="K75" s="3">
        <v>-84.218810000000005</v>
      </c>
      <c r="L75" t="s">
        <v>7</v>
      </c>
      <c r="M75" t="s">
        <v>16</v>
      </c>
      <c r="N75" t="s">
        <v>59</v>
      </c>
      <c r="O75" t="s">
        <v>62</v>
      </c>
    </row>
    <row r="76" spans="1:15" x14ac:dyDescent="0.25">
      <c r="A76">
        <f t="shared" si="31"/>
        <v>44</v>
      </c>
      <c r="B76" s="4">
        <v>44426</v>
      </c>
      <c r="C76" s="5">
        <f t="shared" ref="C76" si="38">MONTH(B76)</f>
        <v>8</v>
      </c>
      <c r="D76" s="5">
        <f t="shared" ref="D76" si="39">DAY(B76)</f>
        <v>18</v>
      </c>
      <c r="E76" s="5">
        <f t="shared" ref="E76" si="40">YEAR(B76)</f>
        <v>2021</v>
      </c>
      <c r="F76" t="s">
        <v>529</v>
      </c>
      <c r="G76" t="s">
        <v>514</v>
      </c>
      <c r="H76" t="s">
        <v>515</v>
      </c>
      <c r="I76" t="s">
        <v>520</v>
      </c>
      <c r="J76" t="s">
        <v>580</v>
      </c>
      <c r="K76" s="6">
        <v>-85.129859999999994</v>
      </c>
      <c r="L76" t="s">
        <v>7</v>
      </c>
      <c r="M76" t="s">
        <v>16</v>
      </c>
      <c r="N76" t="s">
        <v>59</v>
      </c>
      <c r="O76" t="s">
        <v>610</v>
      </c>
    </row>
    <row r="77" spans="1:15" x14ac:dyDescent="0.25">
      <c r="A77">
        <f t="shared" si="31"/>
        <v>45</v>
      </c>
      <c r="B77" s="4">
        <v>44796</v>
      </c>
      <c r="C77">
        <v>8</v>
      </c>
      <c r="D77">
        <v>23</v>
      </c>
      <c r="E77">
        <v>2022</v>
      </c>
      <c r="F77" t="s">
        <v>540</v>
      </c>
      <c r="G77" t="s">
        <v>514</v>
      </c>
      <c r="H77" t="s">
        <v>515</v>
      </c>
      <c r="I77" t="s">
        <v>557</v>
      </c>
      <c r="J77" t="s">
        <v>580</v>
      </c>
      <c r="K77" s="3">
        <v>-83.937709999999996</v>
      </c>
      <c r="L77" t="s">
        <v>7</v>
      </c>
      <c r="M77" t="s">
        <v>16</v>
      </c>
      <c r="N77" t="s">
        <v>611</v>
      </c>
      <c r="O77" t="s">
        <v>92</v>
      </c>
    </row>
    <row r="78" spans="1:15" x14ac:dyDescent="0.25">
      <c r="A78">
        <f t="shared" si="31"/>
        <v>45</v>
      </c>
      <c r="B78" s="4">
        <v>44796</v>
      </c>
      <c r="C78">
        <v>8</v>
      </c>
      <c r="D78">
        <v>23</v>
      </c>
      <c r="E78">
        <v>2022</v>
      </c>
      <c r="F78" t="s">
        <v>540</v>
      </c>
      <c r="G78" t="s">
        <v>514</v>
      </c>
      <c r="H78" t="s">
        <v>515</v>
      </c>
      <c r="I78" t="s">
        <v>557</v>
      </c>
      <c r="J78" t="s">
        <v>580</v>
      </c>
      <c r="K78" s="3">
        <v>-83.937709999999996</v>
      </c>
      <c r="L78" t="s">
        <v>7</v>
      </c>
      <c r="M78" t="s">
        <v>16</v>
      </c>
      <c r="N78" t="s">
        <v>612</v>
      </c>
      <c r="O78" t="s">
        <v>92</v>
      </c>
    </row>
    <row r="79" spans="1:15" x14ac:dyDescent="0.25">
      <c r="A79">
        <f t="shared" si="31"/>
        <v>45</v>
      </c>
      <c r="B79" s="4">
        <v>44789</v>
      </c>
      <c r="C79">
        <v>8</v>
      </c>
      <c r="D79">
        <v>16</v>
      </c>
      <c r="E79">
        <v>2022</v>
      </c>
      <c r="F79" t="s">
        <v>613</v>
      </c>
      <c r="G79" t="s">
        <v>514</v>
      </c>
      <c r="H79" t="s">
        <v>515</v>
      </c>
      <c r="I79" t="s">
        <v>557</v>
      </c>
      <c r="J79" t="s">
        <v>580</v>
      </c>
      <c r="K79" s="3">
        <v>-83.937709999999996</v>
      </c>
      <c r="L79" t="s">
        <v>7</v>
      </c>
      <c r="M79" t="s">
        <v>16</v>
      </c>
      <c r="N79" t="s">
        <v>612</v>
      </c>
      <c r="O79" t="s">
        <v>92</v>
      </c>
    </row>
    <row r="80" spans="1:15" x14ac:dyDescent="0.25">
      <c r="A80">
        <f t="shared" si="31"/>
        <v>46</v>
      </c>
      <c r="B80" s="4">
        <v>44397</v>
      </c>
      <c r="C80" s="5">
        <f t="shared" ref="C80" si="41">MONTH(B80)</f>
        <v>7</v>
      </c>
      <c r="D80" s="5">
        <f t="shared" ref="D80" si="42">DAY(B80)</f>
        <v>20</v>
      </c>
      <c r="E80" s="5">
        <f t="shared" ref="E80" si="43">YEAR(B80)</f>
        <v>2021</v>
      </c>
      <c r="F80" t="s">
        <v>540</v>
      </c>
      <c r="G80" t="s">
        <v>541</v>
      </c>
      <c r="H80" t="s">
        <v>542</v>
      </c>
      <c r="I80" t="s">
        <v>516</v>
      </c>
      <c r="J80" t="s">
        <v>580</v>
      </c>
      <c r="K80" s="6">
        <v>-83.925551999999996</v>
      </c>
      <c r="L80" t="s">
        <v>7</v>
      </c>
      <c r="M80" t="s">
        <v>16</v>
      </c>
      <c r="N80" t="s">
        <v>78</v>
      </c>
      <c r="O80" t="s">
        <v>140</v>
      </c>
    </row>
    <row r="81" spans="1:15" x14ac:dyDescent="0.25">
      <c r="A81">
        <f t="shared" si="31"/>
        <v>47</v>
      </c>
      <c r="B81" s="4">
        <v>44713</v>
      </c>
      <c r="C81">
        <v>6</v>
      </c>
      <c r="D81">
        <v>1</v>
      </c>
      <c r="E81">
        <v>2022</v>
      </c>
      <c r="F81" t="s">
        <v>510</v>
      </c>
      <c r="G81" t="s">
        <v>614</v>
      </c>
      <c r="H81" t="s">
        <v>537</v>
      </c>
      <c r="I81" t="s">
        <v>520</v>
      </c>
      <c r="J81" t="s">
        <v>580</v>
      </c>
      <c r="K81" s="3">
        <v>-83.925348999999997</v>
      </c>
      <c r="L81" t="s">
        <v>7</v>
      </c>
      <c r="M81" t="s">
        <v>16</v>
      </c>
      <c r="N81" t="s">
        <v>78</v>
      </c>
      <c r="O81" t="s">
        <v>615</v>
      </c>
    </row>
    <row r="82" spans="1:15" ht="15.75" x14ac:dyDescent="0.25">
      <c r="A82">
        <f t="shared" si="31"/>
        <v>48</v>
      </c>
      <c r="B82" s="4">
        <v>43985</v>
      </c>
      <c r="C82" s="5">
        <v>6</v>
      </c>
      <c r="D82" s="5">
        <v>3</v>
      </c>
      <c r="E82" s="5">
        <v>2020</v>
      </c>
      <c r="F82" t="s">
        <v>578</v>
      </c>
      <c r="H82">
        <v>2</v>
      </c>
      <c r="I82" t="s">
        <v>539</v>
      </c>
      <c r="J82" t="s">
        <v>580</v>
      </c>
      <c r="K82" s="3" t="s">
        <v>579</v>
      </c>
      <c r="L82" t="s">
        <v>7</v>
      </c>
      <c r="M82" s="8" t="s">
        <v>16</v>
      </c>
      <c r="N82" s="3" t="s">
        <v>78</v>
      </c>
      <c r="O82" s="3" t="s">
        <v>140</v>
      </c>
    </row>
    <row r="83" spans="1:15" x14ac:dyDescent="0.25">
      <c r="A83">
        <f t="shared" si="31"/>
        <v>49</v>
      </c>
      <c r="B83" s="4">
        <v>44390</v>
      </c>
      <c r="C83" s="5">
        <f t="shared" ref="C83:C84" si="44">MONTH(B83)</f>
        <v>7</v>
      </c>
      <c r="D83" s="5">
        <f t="shared" ref="D83:D84" si="45">DAY(B83)</f>
        <v>13</v>
      </c>
      <c r="E83" s="5">
        <f t="shared" ref="E83:E84" si="46">YEAR(B83)</f>
        <v>2021</v>
      </c>
      <c r="F83" t="s">
        <v>581</v>
      </c>
      <c r="G83" t="s">
        <v>530</v>
      </c>
      <c r="H83" t="s">
        <v>531</v>
      </c>
      <c r="I83" t="s">
        <v>520</v>
      </c>
      <c r="J83" t="s">
        <v>580</v>
      </c>
      <c r="K83" s="6">
        <v>-83.93723</v>
      </c>
      <c r="L83" t="s">
        <v>7</v>
      </c>
      <c r="M83" t="s">
        <v>16</v>
      </c>
      <c r="N83" t="s">
        <v>78</v>
      </c>
      <c r="O83" t="s">
        <v>140</v>
      </c>
    </row>
    <row r="84" spans="1:15" x14ac:dyDescent="0.25">
      <c r="A84">
        <f t="shared" si="31"/>
        <v>49</v>
      </c>
      <c r="B84" s="4">
        <v>44418</v>
      </c>
      <c r="C84" s="5">
        <f t="shared" si="44"/>
        <v>8</v>
      </c>
      <c r="D84" s="5">
        <f t="shared" si="45"/>
        <v>10</v>
      </c>
      <c r="E84" s="5">
        <f t="shared" si="46"/>
        <v>2021</v>
      </c>
      <c r="F84" t="s">
        <v>558</v>
      </c>
      <c r="G84" t="s">
        <v>518</v>
      </c>
      <c r="H84" t="s">
        <v>519</v>
      </c>
      <c r="I84" t="s">
        <v>520</v>
      </c>
      <c r="J84" t="s">
        <v>580</v>
      </c>
      <c r="K84" s="6">
        <v>-85.133390000000006</v>
      </c>
      <c r="L84" t="s">
        <v>7</v>
      </c>
      <c r="M84" t="s">
        <v>16</v>
      </c>
      <c r="N84" t="s">
        <v>78</v>
      </c>
      <c r="O84" t="s">
        <v>140</v>
      </c>
    </row>
    <row r="85" spans="1:15" ht="15.75" x14ac:dyDescent="0.25">
      <c r="A85">
        <f t="shared" si="31"/>
        <v>50</v>
      </c>
      <c r="B85" s="4">
        <v>43998</v>
      </c>
      <c r="C85" s="5">
        <v>6</v>
      </c>
      <c r="D85" s="5">
        <v>16</v>
      </c>
      <c r="E85" s="5">
        <v>2020</v>
      </c>
      <c r="F85" t="s">
        <v>578</v>
      </c>
      <c r="H85">
        <v>1</v>
      </c>
      <c r="I85" t="s">
        <v>539</v>
      </c>
      <c r="J85" t="s">
        <v>580</v>
      </c>
      <c r="K85" s="3" t="s">
        <v>579</v>
      </c>
      <c r="L85" t="s">
        <v>7</v>
      </c>
      <c r="M85" s="8" t="s">
        <v>16</v>
      </c>
      <c r="N85" s="3" t="s">
        <v>78</v>
      </c>
      <c r="O85" s="3" t="s">
        <v>140</v>
      </c>
    </row>
    <row r="86" spans="1:15" x14ac:dyDescent="0.25">
      <c r="A86">
        <f t="shared" si="31"/>
        <v>51</v>
      </c>
      <c r="B86" s="4">
        <v>44838</v>
      </c>
      <c r="C86">
        <v>10</v>
      </c>
      <c r="D86">
        <v>4</v>
      </c>
      <c r="E86">
        <v>2022</v>
      </c>
      <c r="F86" t="s">
        <v>616</v>
      </c>
      <c r="G86" t="s">
        <v>543</v>
      </c>
      <c r="H86" t="s">
        <v>499</v>
      </c>
      <c r="I86" t="s">
        <v>520</v>
      </c>
      <c r="J86" t="s">
        <v>580</v>
      </c>
      <c r="K86" s="3">
        <v>-83.937709999999996</v>
      </c>
      <c r="L86" t="s">
        <v>7</v>
      </c>
      <c r="M86" t="s">
        <v>16</v>
      </c>
      <c r="N86" t="s">
        <v>78</v>
      </c>
      <c r="O86" t="s">
        <v>32</v>
      </c>
    </row>
    <row r="87" spans="1:15" x14ac:dyDescent="0.25">
      <c r="A87">
        <f t="shared" si="31"/>
        <v>52</v>
      </c>
      <c r="B87" s="4">
        <v>44830</v>
      </c>
      <c r="C87">
        <v>9</v>
      </c>
      <c r="D87">
        <v>26</v>
      </c>
      <c r="E87">
        <v>2022</v>
      </c>
      <c r="F87" t="s">
        <v>509</v>
      </c>
      <c r="G87" t="s">
        <v>571</v>
      </c>
      <c r="H87" t="s">
        <v>522</v>
      </c>
      <c r="I87" t="s">
        <v>507</v>
      </c>
      <c r="J87" t="s">
        <v>580</v>
      </c>
      <c r="K87" s="3">
        <v>-83.937709999999996</v>
      </c>
      <c r="L87" t="s">
        <v>7</v>
      </c>
      <c r="M87" t="s">
        <v>16</v>
      </c>
      <c r="N87" t="s">
        <v>78</v>
      </c>
      <c r="O87" t="s">
        <v>32</v>
      </c>
    </row>
    <row r="88" spans="1:15" x14ac:dyDescent="0.25">
      <c r="A88">
        <f t="shared" si="31"/>
        <v>53</v>
      </c>
      <c r="B88" s="4">
        <v>44782</v>
      </c>
      <c r="C88" s="5">
        <v>8</v>
      </c>
      <c r="D88" s="5">
        <v>9</v>
      </c>
      <c r="E88" s="5">
        <v>2022</v>
      </c>
      <c r="F88" t="s">
        <v>556</v>
      </c>
      <c r="G88" t="s">
        <v>514</v>
      </c>
      <c r="H88" t="s">
        <v>515</v>
      </c>
      <c r="I88" t="s">
        <v>520</v>
      </c>
      <c r="J88" t="s">
        <v>580</v>
      </c>
      <c r="K88" s="3">
        <v>-83.937709999999996</v>
      </c>
      <c r="L88" t="s">
        <v>7</v>
      </c>
      <c r="M88" t="s">
        <v>16</v>
      </c>
      <c r="N88" t="s">
        <v>78</v>
      </c>
      <c r="O88" t="s">
        <v>32</v>
      </c>
    </row>
    <row r="89" spans="1:15" x14ac:dyDescent="0.25">
      <c r="A89">
        <f t="shared" si="31"/>
        <v>54</v>
      </c>
      <c r="B89" s="4">
        <v>44377</v>
      </c>
      <c r="C89" s="5">
        <f t="shared" ref="C89:C90" si="47">MONTH(B89)</f>
        <v>6</v>
      </c>
      <c r="D89" s="5">
        <f t="shared" ref="D89:D90" si="48">DAY(B89)</f>
        <v>30</v>
      </c>
      <c r="E89" s="5">
        <f t="shared" ref="E89:E90" si="49">YEAR(B89)</f>
        <v>2021</v>
      </c>
      <c r="F89" t="s">
        <v>617</v>
      </c>
      <c r="G89">
        <v>1</v>
      </c>
      <c r="I89" t="s">
        <v>539</v>
      </c>
      <c r="J89" t="s">
        <v>580</v>
      </c>
      <c r="K89" s="13">
        <v>-84.316244100000006</v>
      </c>
      <c r="L89" t="s">
        <v>7</v>
      </c>
      <c r="M89" t="s">
        <v>126</v>
      </c>
      <c r="N89" t="s">
        <v>129</v>
      </c>
      <c r="O89" t="s">
        <v>618</v>
      </c>
    </row>
    <row r="90" spans="1:15" x14ac:dyDescent="0.25">
      <c r="A90">
        <f t="shared" si="31"/>
        <v>55</v>
      </c>
      <c r="B90" s="4">
        <v>44397</v>
      </c>
      <c r="C90" s="5">
        <f t="shared" si="47"/>
        <v>7</v>
      </c>
      <c r="D90" s="5">
        <f t="shared" si="48"/>
        <v>20</v>
      </c>
      <c r="E90" s="5">
        <f t="shared" si="49"/>
        <v>2021</v>
      </c>
      <c r="F90" t="s">
        <v>517</v>
      </c>
      <c r="G90" t="s">
        <v>518</v>
      </c>
      <c r="H90" t="s">
        <v>519</v>
      </c>
      <c r="I90" t="s">
        <v>507</v>
      </c>
      <c r="J90" t="s">
        <v>580</v>
      </c>
      <c r="K90" s="6">
        <v>-84.218810000000005</v>
      </c>
      <c r="L90" t="s">
        <v>7</v>
      </c>
      <c r="M90" t="s">
        <v>126</v>
      </c>
      <c r="N90" t="s">
        <v>129</v>
      </c>
      <c r="O90" t="s">
        <v>619</v>
      </c>
    </row>
    <row r="91" spans="1:15" ht="15.75" x14ac:dyDescent="0.25">
      <c r="A91">
        <f t="shared" si="31"/>
        <v>56</v>
      </c>
      <c r="B91" s="3" t="s">
        <v>523</v>
      </c>
      <c r="C91" s="7" t="s">
        <v>523</v>
      </c>
      <c r="D91" s="7"/>
      <c r="E91" s="7"/>
      <c r="F91" s="8" t="s">
        <v>524</v>
      </c>
      <c r="G91" s="8" t="s">
        <v>620</v>
      </c>
      <c r="H91" s="8" t="s">
        <v>526</v>
      </c>
      <c r="I91" s="8" t="s">
        <v>527</v>
      </c>
      <c r="J91" t="s">
        <v>580</v>
      </c>
      <c r="K91" s="3" t="s">
        <v>523</v>
      </c>
      <c r="L91" t="s">
        <v>7</v>
      </c>
      <c r="M91" t="s">
        <v>126</v>
      </c>
      <c r="N91" t="s">
        <v>129</v>
      </c>
      <c r="O91" t="s">
        <v>130</v>
      </c>
    </row>
    <row r="92" spans="1:15" x14ac:dyDescent="0.25">
      <c r="A92">
        <f t="shared" si="31"/>
        <v>57</v>
      </c>
      <c r="B92" s="4">
        <v>44404</v>
      </c>
      <c r="C92" s="5">
        <f t="shared" ref="C92:C94" si="50">MONTH(B92)</f>
        <v>7</v>
      </c>
      <c r="D92" s="5">
        <f t="shared" ref="D92:D94" si="51">DAY(B92)</f>
        <v>27</v>
      </c>
      <c r="E92" s="5">
        <f t="shared" ref="E92:E94" si="52">YEAR(B92)</f>
        <v>2021</v>
      </c>
      <c r="F92" t="s">
        <v>550</v>
      </c>
      <c r="G92" t="s">
        <v>514</v>
      </c>
      <c r="H92" t="s">
        <v>515</v>
      </c>
      <c r="I92" t="s">
        <v>507</v>
      </c>
      <c r="J92" t="s">
        <v>580</v>
      </c>
      <c r="K92" s="6">
        <v>-83.925281999999996</v>
      </c>
      <c r="L92" t="s">
        <v>7</v>
      </c>
      <c r="M92" t="s">
        <v>126</v>
      </c>
      <c r="N92" t="s">
        <v>129</v>
      </c>
      <c r="O92" t="s">
        <v>130</v>
      </c>
    </row>
    <row r="93" spans="1:15" x14ac:dyDescent="0.25">
      <c r="A93">
        <f t="shared" si="31"/>
        <v>58</v>
      </c>
      <c r="B93" s="4">
        <v>44375</v>
      </c>
      <c r="C93" s="5">
        <f t="shared" si="50"/>
        <v>6</v>
      </c>
      <c r="D93" s="5">
        <f t="shared" si="51"/>
        <v>28</v>
      </c>
      <c r="E93" s="5">
        <f t="shared" si="52"/>
        <v>2021</v>
      </c>
      <c r="F93" t="s">
        <v>616</v>
      </c>
      <c r="G93" t="s">
        <v>530</v>
      </c>
      <c r="H93" t="s">
        <v>531</v>
      </c>
      <c r="I93" t="s">
        <v>520</v>
      </c>
      <c r="J93" t="s">
        <v>580</v>
      </c>
      <c r="K93" s="6">
        <v>-83.936679999999996</v>
      </c>
      <c r="L93" t="s">
        <v>7</v>
      </c>
      <c r="M93" t="s">
        <v>126</v>
      </c>
      <c r="N93" t="s">
        <v>129</v>
      </c>
      <c r="O93" t="s">
        <v>130</v>
      </c>
    </row>
    <row r="94" spans="1:15" x14ac:dyDescent="0.25">
      <c r="A94">
        <f t="shared" si="31"/>
        <v>58</v>
      </c>
      <c r="B94" s="4">
        <v>44375</v>
      </c>
      <c r="C94" s="5">
        <f t="shared" si="50"/>
        <v>6</v>
      </c>
      <c r="D94" s="5">
        <f t="shared" si="51"/>
        <v>28</v>
      </c>
      <c r="E94" s="5">
        <f t="shared" si="52"/>
        <v>2021</v>
      </c>
      <c r="F94" t="s">
        <v>621</v>
      </c>
      <c r="G94" t="s">
        <v>530</v>
      </c>
      <c r="H94" t="s">
        <v>531</v>
      </c>
      <c r="I94" t="s">
        <v>520</v>
      </c>
      <c r="J94" t="s">
        <v>580</v>
      </c>
      <c r="K94" s="6">
        <v>-84.218919999999997</v>
      </c>
      <c r="L94" t="s">
        <v>7</v>
      </c>
      <c r="M94" t="s">
        <v>126</v>
      </c>
      <c r="N94" t="s">
        <v>129</v>
      </c>
      <c r="O94" t="s">
        <v>130</v>
      </c>
    </row>
    <row r="95" spans="1:15" ht="15.75" x14ac:dyDescent="0.25">
      <c r="A95">
        <f t="shared" si="31"/>
        <v>59</v>
      </c>
      <c r="B95" s="12">
        <v>43663</v>
      </c>
      <c r="C95" s="7">
        <v>7</v>
      </c>
      <c r="D95" s="7">
        <v>17</v>
      </c>
      <c r="E95" s="7">
        <v>2019</v>
      </c>
      <c r="F95" s="8" t="s">
        <v>554</v>
      </c>
      <c r="G95" s="8" t="s">
        <v>566</v>
      </c>
      <c r="H95" s="8" t="s">
        <v>526</v>
      </c>
      <c r="I95" s="8" t="s">
        <v>527</v>
      </c>
      <c r="J95" t="s">
        <v>580</v>
      </c>
      <c r="K95" s="3" t="s">
        <v>523</v>
      </c>
      <c r="L95" t="s">
        <v>7</v>
      </c>
      <c r="M95" s="8" t="s">
        <v>16</v>
      </c>
      <c r="N95" s="3" t="s">
        <v>622</v>
      </c>
      <c r="O95" s="3" t="s">
        <v>623</v>
      </c>
    </row>
    <row r="96" spans="1:15" ht="15.75" x14ac:dyDescent="0.25">
      <c r="A96">
        <f t="shared" si="31"/>
        <v>59</v>
      </c>
      <c r="B96" s="12">
        <v>43663</v>
      </c>
      <c r="C96" s="7">
        <v>7</v>
      </c>
      <c r="D96" s="7">
        <v>17</v>
      </c>
      <c r="E96" s="7">
        <v>2019</v>
      </c>
      <c r="F96" s="8" t="s">
        <v>554</v>
      </c>
      <c r="G96" s="8" t="s">
        <v>560</v>
      </c>
      <c r="H96" s="8" t="s">
        <v>526</v>
      </c>
      <c r="I96" s="8" t="s">
        <v>527</v>
      </c>
      <c r="J96" t="s">
        <v>580</v>
      </c>
      <c r="K96" s="3" t="s">
        <v>523</v>
      </c>
      <c r="L96" t="s">
        <v>7</v>
      </c>
      <c r="M96" s="8" t="s">
        <v>16</v>
      </c>
      <c r="N96" s="3" t="s">
        <v>622</v>
      </c>
      <c r="O96" s="3" t="s">
        <v>87</v>
      </c>
    </row>
    <row r="97" spans="1:15" ht="15.75" x14ac:dyDescent="0.25">
      <c r="A97">
        <f t="shared" si="31"/>
        <v>59</v>
      </c>
      <c r="B97" s="12">
        <v>43692</v>
      </c>
      <c r="C97" s="7">
        <v>8</v>
      </c>
      <c r="D97" s="7">
        <v>15</v>
      </c>
      <c r="E97" s="7">
        <v>2019</v>
      </c>
      <c r="F97" s="3" t="s">
        <v>554</v>
      </c>
      <c r="G97" s="3" t="s">
        <v>624</v>
      </c>
      <c r="H97" s="3" t="s">
        <v>526</v>
      </c>
      <c r="I97" s="8" t="s">
        <v>527</v>
      </c>
      <c r="J97" t="s">
        <v>580</v>
      </c>
      <c r="K97" s="3" t="s">
        <v>523</v>
      </c>
      <c r="L97" t="s">
        <v>7</v>
      </c>
      <c r="M97" s="8" t="s">
        <v>16</v>
      </c>
      <c r="N97" s="3" t="s">
        <v>622</v>
      </c>
      <c r="O97" s="3" t="s">
        <v>87</v>
      </c>
    </row>
    <row r="98" spans="1:15" ht="15.75" x14ac:dyDescent="0.25">
      <c r="A98">
        <f t="shared" si="31"/>
        <v>59</v>
      </c>
      <c r="B98" s="12">
        <v>43677</v>
      </c>
      <c r="C98" s="7">
        <v>7</v>
      </c>
      <c r="D98" s="7">
        <v>31</v>
      </c>
      <c r="E98" s="7">
        <v>2019</v>
      </c>
      <c r="F98" s="3" t="s">
        <v>554</v>
      </c>
      <c r="G98" s="3" t="s">
        <v>566</v>
      </c>
      <c r="H98" s="3" t="s">
        <v>526</v>
      </c>
      <c r="I98" s="8" t="s">
        <v>527</v>
      </c>
      <c r="J98" t="s">
        <v>580</v>
      </c>
      <c r="K98" s="3" t="s">
        <v>523</v>
      </c>
      <c r="L98" t="s">
        <v>7</v>
      </c>
      <c r="M98" s="8" t="s">
        <v>16</v>
      </c>
      <c r="N98" s="3" t="s">
        <v>622</v>
      </c>
      <c r="O98" s="3" t="s">
        <v>87</v>
      </c>
    </row>
    <row r="99" spans="1:15" ht="15.75" x14ac:dyDescent="0.25">
      <c r="A99">
        <f t="shared" si="31"/>
        <v>59</v>
      </c>
      <c r="B99" s="12">
        <v>43663</v>
      </c>
      <c r="C99" s="7">
        <v>7</v>
      </c>
      <c r="D99" s="7">
        <v>17</v>
      </c>
      <c r="E99" s="7">
        <v>2019</v>
      </c>
      <c r="F99" s="8" t="s">
        <v>554</v>
      </c>
      <c r="G99" s="8" t="s">
        <v>568</v>
      </c>
      <c r="H99" s="8" t="s">
        <v>526</v>
      </c>
      <c r="I99" s="8" t="s">
        <v>527</v>
      </c>
      <c r="J99" t="s">
        <v>580</v>
      </c>
      <c r="K99" s="3" t="s">
        <v>523</v>
      </c>
      <c r="L99" t="s">
        <v>7</v>
      </c>
      <c r="M99" s="8" t="s">
        <v>16</v>
      </c>
      <c r="N99" s="3" t="s">
        <v>622</v>
      </c>
      <c r="O99" s="3" t="s">
        <v>87</v>
      </c>
    </row>
    <row r="100" spans="1:15" x14ac:dyDescent="0.25">
      <c r="A100">
        <f t="shared" si="31"/>
        <v>60</v>
      </c>
      <c r="B100" s="4">
        <v>44782</v>
      </c>
      <c r="C100">
        <v>8</v>
      </c>
      <c r="D100">
        <v>9</v>
      </c>
      <c r="E100">
        <v>2022</v>
      </c>
      <c r="F100" t="s">
        <v>621</v>
      </c>
      <c r="G100" t="s">
        <v>609</v>
      </c>
      <c r="H100" t="s">
        <v>515</v>
      </c>
      <c r="I100" t="s">
        <v>520</v>
      </c>
      <c r="J100" t="s">
        <v>580</v>
      </c>
      <c r="K100" s="3">
        <v>-84.218810000000005</v>
      </c>
      <c r="L100" t="s">
        <v>7</v>
      </c>
      <c r="M100" t="s">
        <v>101</v>
      </c>
      <c r="N100" t="s">
        <v>625</v>
      </c>
      <c r="O100" t="s">
        <v>109</v>
      </c>
    </row>
    <row r="101" spans="1:15" x14ac:dyDescent="0.25">
      <c r="A101">
        <f t="shared" si="31"/>
        <v>61</v>
      </c>
      <c r="B101" s="4">
        <v>44830</v>
      </c>
      <c r="C101">
        <v>9</v>
      </c>
      <c r="D101">
        <v>26</v>
      </c>
      <c r="E101">
        <v>2022</v>
      </c>
      <c r="F101" t="s">
        <v>509</v>
      </c>
      <c r="G101" t="s">
        <v>552</v>
      </c>
      <c r="H101" t="s">
        <v>553</v>
      </c>
      <c r="I101" t="s">
        <v>507</v>
      </c>
      <c r="J101" t="s">
        <v>580</v>
      </c>
      <c r="K101" s="3">
        <v>-83.937709999999996</v>
      </c>
      <c r="L101" t="s">
        <v>7</v>
      </c>
      <c r="M101" t="s">
        <v>101</v>
      </c>
      <c r="N101" t="s">
        <v>108</v>
      </c>
      <c r="O101" t="s">
        <v>109</v>
      </c>
    </row>
    <row r="102" spans="1:15" x14ac:dyDescent="0.25">
      <c r="A102">
        <f t="shared" si="31"/>
        <v>62</v>
      </c>
      <c r="B102" s="4">
        <v>44341</v>
      </c>
      <c r="C102" s="5">
        <f t="shared" ref="C102" si="53">MONTH(B102)</f>
        <v>5</v>
      </c>
      <c r="D102" s="5">
        <f t="shared" ref="D102" si="54">DAY(B102)</f>
        <v>25</v>
      </c>
      <c r="E102" s="5">
        <f t="shared" ref="E102" si="55">YEAR(B102)</f>
        <v>2021</v>
      </c>
      <c r="F102" t="s">
        <v>497</v>
      </c>
      <c r="G102" t="s">
        <v>573</v>
      </c>
      <c r="H102" t="s">
        <v>574</v>
      </c>
      <c r="I102" t="s">
        <v>520</v>
      </c>
      <c r="J102" t="s">
        <v>580</v>
      </c>
      <c r="K102" s="6">
        <v>-85.131190000000004</v>
      </c>
      <c r="L102" t="s">
        <v>7</v>
      </c>
      <c r="M102" t="s">
        <v>101</v>
      </c>
      <c r="N102" t="s">
        <v>108</v>
      </c>
      <c r="O102" t="s">
        <v>109</v>
      </c>
    </row>
    <row r="103" spans="1:15" x14ac:dyDescent="0.25">
      <c r="A103">
        <f t="shared" si="31"/>
        <v>63</v>
      </c>
      <c r="B103" s="4">
        <v>43712</v>
      </c>
      <c r="C103" s="5">
        <v>9</v>
      </c>
      <c r="D103" s="5">
        <v>4</v>
      </c>
      <c r="E103" s="5">
        <v>2019</v>
      </c>
      <c r="F103" t="s">
        <v>558</v>
      </c>
      <c r="G103" t="s">
        <v>518</v>
      </c>
      <c r="H103" t="s">
        <v>519</v>
      </c>
      <c r="I103" t="s">
        <v>500</v>
      </c>
      <c r="J103" t="s">
        <v>580</v>
      </c>
      <c r="K103" s="3">
        <v>-85.133390000000006</v>
      </c>
      <c r="L103" t="s">
        <v>7</v>
      </c>
      <c r="M103" t="s">
        <v>101</v>
      </c>
      <c r="N103" t="s">
        <v>108</v>
      </c>
      <c r="O103" t="s">
        <v>109</v>
      </c>
    </row>
    <row r="104" spans="1:15" x14ac:dyDescent="0.25">
      <c r="A104">
        <f t="shared" si="31"/>
        <v>64</v>
      </c>
      <c r="B104" s="4">
        <v>43672</v>
      </c>
      <c r="C104" s="5">
        <v>7</v>
      </c>
      <c r="D104" s="5">
        <v>26</v>
      </c>
      <c r="E104" s="5">
        <v>2019</v>
      </c>
      <c r="F104" t="s">
        <v>517</v>
      </c>
      <c r="G104" t="s">
        <v>518</v>
      </c>
      <c r="H104" t="s">
        <v>519</v>
      </c>
      <c r="I104" t="s">
        <v>507</v>
      </c>
      <c r="J104" t="s">
        <v>580</v>
      </c>
      <c r="K104" s="3">
        <v>-84.218810000000005</v>
      </c>
      <c r="L104" t="s">
        <v>7</v>
      </c>
      <c r="M104" t="s">
        <v>101</v>
      </c>
      <c r="N104" t="s">
        <v>108</v>
      </c>
      <c r="O104" t="s">
        <v>109</v>
      </c>
    </row>
    <row r="105" spans="1:15" x14ac:dyDescent="0.25">
      <c r="A105">
        <f t="shared" si="31"/>
        <v>65</v>
      </c>
      <c r="B105" s="4">
        <v>44020</v>
      </c>
      <c r="C105" s="5">
        <v>7</v>
      </c>
      <c r="D105" s="5">
        <v>8</v>
      </c>
      <c r="E105" s="5">
        <v>2020</v>
      </c>
      <c r="F105" t="s">
        <v>595</v>
      </c>
      <c r="G105" t="s">
        <v>530</v>
      </c>
      <c r="H105" t="s">
        <v>531</v>
      </c>
      <c r="I105" t="s">
        <v>534</v>
      </c>
      <c r="J105" t="s">
        <v>580</v>
      </c>
      <c r="K105" s="3">
        <v>-83.925348999999997</v>
      </c>
      <c r="L105" t="s">
        <v>7</v>
      </c>
      <c r="M105" t="s">
        <v>101</v>
      </c>
      <c r="N105" t="s">
        <v>108</v>
      </c>
      <c r="O105" t="s">
        <v>109</v>
      </c>
    </row>
    <row r="106" spans="1:15" x14ac:dyDescent="0.25">
      <c r="A106">
        <f t="shared" si="31"/>
        <v>66</v>
      </c>
      <c r="B106" s="4">
        <v>43994</v>
      </c>
      <c r="C106" s="5">
        <v>6</v>
      </c>
      <c r="D106" s="5">
        <v>12</v>
      </c>
      <c r="E106" s="5">
        <v>2020</v>
      </c>
      <c r="F106" t="s">
        <v>576</v>
      </c>
      <c r="H106">
        <v>2</v>
      </c>
      <c r="I106" t="s">
        <v>539</v>
      </c>
      <c r="J106" t="s">
        <v>580</v>
      </c>
      <c r="K106" s="3" t="s">
        <v>577</v>
      </c>
      <c r="L106" t="s">
        <v>7</v>
      </c>
      <c r="M106" t="s">
        <v>101</v>
      </c>
      <c r="N106" t="s">
        <v>626</v>
      </c>
      <c r="O106" t="s">
        <v>107</v>
      </c>
    </row>
    <row r="107" spans="1:15" x14ac:dyDescent="0.25">
      <c r="A107">
        <f t="shared" si="31"/>
        <v>66</v>
      </c>
      <c r="B107" s="4">
        <v>44055</v>
      </c>
      <c r="C107" s="5">
        <v>8</v>
      </c>
      <c r="D107" s="5">
        <v>12</v>
      </c>
      <c r="E107" s="5">
        <v>2020</v>
      </c>
      <c r="F107" t="s">
        <v>627</v>
      </c>
      <c r="H107">
        <v>1</v>
      </c>
      <c r="I107" t="s">
        <v>539</v>
      </c>
      <c r="J107" t="s">
        <v>580</v>
      </c>
      <c r="K107" s="3" t="s">
        <v>628</v>
      </c>
      <c r="L107" t="s">
        <v>7</v>
      </c>
      <c r="M107" t="s">
        <v>101</v>
      </c>
      <c r="N107" t="s">
        <v>106</v>
      </c>
      <c r="O107" t="s">
        <v>107</v>
      </c>
    </row>
    <row r="108" spans="1:15" x14ac:dyDescent="0.25">
      <c r="A108">
        <f t="shared" si="31"/>
        <v>67</v>
      </c>
      <c r="B108" s="4">
        <v>42992</v>
      </c>
      <c r="C108" s="5">
        <v>9</v>
      </c>
      <c r="D108" s="5">
        <v>14</v>
      </c>
      <c r="E108" s="5">
        <v>2017</v>
      </c>
      <c r="F108" t="s">
        <v>629</v>
      </c>
      <c r="G108" t="s">
        <v>630</v>
      </c>
      <c r="H108" t="s">
        <v>631</v>
      </c>
      <c r="I108" t="s">
        <v>632</v>
      </c>
      <c r="J108" t="s">
        <v>580</v>
      </c>
      <c r="K108" s="3">
        <v>83.984821999999994</v>
      </c>
      <c r="L108" t="s">
        <v>7</v>
      </c>
      <c r="M108" t="s">
        <v>101</v>
      </c>
      <c r="N108" t="s">
        <v>106</v>
      </c>
      <c r="O108" t="s">
        <v>107</v>
      </c>
    </row>
    <row r="109" spans="1:15" x14ac:dyDescent="0.25">
      <c r="A109">
        <f t="shared" si="31"/>
        <v>68</v>
      </c>
      <c r="B109" s="4">
        <v>44776</v>
      </c>
      <c r="C109">
        <v>8</v>
      </c>
      <c r="D109">
        <v>3</v>
      </c>
      <c r="E109">
        <v>2022</v>
      </c>
      <c r="F109" t="s">
        <v>551</v>
      </c>
      <c r="G109" t="s">
        <v>609</v>
      </c>
      <c r="H109" t="s">
        <v>515</v>
      </c>
      <c r="I109" t="s">
        <v>507</v>
      </c>
      <c r="J109" t="s">
        <v>580</v>
      </c>
      <c r="K109" s="3">
        <v>-83.736588999999995</v>
      </c>
      <c r="L109" t="s">
        <v>7</v>
      </c>
      <c r="M109" t="s">
        <v>101</v>
      </c>
      <c r="N109" t="s">
        <v>106</v>
      </c>
      <c r="O109" t="s">
        <v>107</v>
      </c>
    </row>
    <row r="110" spans="1:15" x14ac:dyDescent="0.25">
      <c r="A110">
        <f t="shared" si="31"/>
        <v>69</v>
      </c>
      <c r="B110" s="4">
        <v>44426</v>
      </c>
      <c r="C110" s="5">
        <f t="shared" ref="C110" si="56">MONTH(B110)</f>
        <v>8</v>
      </c>
      <c r="D110" s="5">
        <f t="shared" ref="D110" si="57">DAY(B110)</f>
        <v>18</v>
      </c>
      <c r="E110" s="5">
        <f t="shared" ref="E110" si="58">YEAR(B110)</f>
        <v>2021</v>
      </c>
      <c r="F110" t="s">
        <v>633</v>
      </c>
      <c r="G110">
        <v>2</v>
      </c>
      <c r="I110" t="s">
        <v>539</v>
      </c>
      <c r="J110" t="s">
        <v>580</v>
      </c>
      <c r="K110" s="13">
        <v>-84.304600100000002</v>
      </c>
      <c r="L110" t="s">
        <v>7</v>
      </c>
      <c r="M110" t="s">
        <v>101</v>
      </c>
      <c r="N110" t="s">
        <v>106</v>
      </c>
      <c r="O110" t="s">
        <v>107</v>
      </c>
    </row>
    <row r="111" spans="1:15" ht="15.75" x14ac:dyDescent="0.25">
      <c r="A111">
        <f t="shared" si="31"/>
        <v>70</v>
      </c>
      <c r="B111" s="10">
        <v>43674</v>
      </c>
      <c r="C111" s="11">
        <v>7</v>
      </c>
      <c r="D111" s="11">
        <v>28</v>
      </c>
      <c r="E111" s="11">
        <v>2019</v>
      </c>
      <c r="F111" s="8" t="s">
        <v>524</v>
      </c>
      <c r="G111" s="8" t="s">
        <v>555</v>
      </c>
      <c r="H111" s="8" t="s">
        <v>526</v>
      </c>
      <c r="I111" s="8" t="s">
        <v>527</v>
      </c>
      <c r="J111" t="s">
        <v>580</v>
      </c>
      <c r="K111" s="13">
        <v>-84.304600100000002</v>
      </c>
      <c r="L111" t="s">
        <v>7</v>
      </c>
      <c r="M111" t="s">
        <v>101</v>
      </c>
      <c r="N111" s="3" t="s">
        <v>102</v>
      </c>
      <c r="O111" s="3" t="s">
        <v>634</v>
      </c>
    </row>
    <row r="112" spans="1:15" x14ac:dyDescent="0.25">
      <c r="A112">
        <f t="shared" si="31"/>
        <v>71</v>
      </c>
      <c r="B112" s="4">
        <v>44754</v>
      </c>
      <c r="C112">
        <v>7</v>
      </c>
      <c r="D112">
        <v>12</v>
      </c>
      <c r="E112">
        <v>2022</v>
      </c>
      <c r="F112" t="s">
        <v>550</v>
      </c>
      <c r="G112" t="s">
        <v>635</v>
      </c>
      <c r="H112" t="s">
        <v>519</v>
      </c>
      <c r="I112" t="s">
        <v>520</v>
      </c>
      <c r="J112" t="s">
        <v>580</v>
      </c>
      <c r="K112" s="3">
        <v>-83.925348999999997</v>
      </c>
      <c r="L112" t="s">
        <v>7</v>
      </c>
      <c r="M112" t="s">
        <v>101</v>
      </c>
      <c r="N112" t="s">
        <v>102</v>
      </c>
      <c r="O112" t="s">
        <v>103</v>
      </c>
    </row>
    <row r="113" spans="1:15" x14ac:dyDescent="0.25">
      <c r="A113">
        <f t="shared" si="31"/>
        <v>71</v>
      </c>
      <c r="B113" s="4">
        <v>44426</v>
      </c>
      <c r="C113" s="5">
        <f t="shared" ref="C113" si="59">MONTH(B113)</f>
        <v>8</v>
      </c>
      <c r="D113" s="5">
        <f t="shared" ref="D113" si="60">DAY(B113)</f>
        <v>18</v>
      </c>
      <c r="E113" s="5">
        <f t="shared" ref="E113" si="61">YEAR(B113)</f>
        <v>2021</v>
      </c>
      <c r="F113" t="s">
        <v>529</v>
      </c>
      <c r="G113" t="s">
        <v>514</v>
      </c>
      <c r="H113" t="s">
        <v>515</v>
      </c>
      <c r="I113" t="s">
        <v>520</v>
      </c>
      <c r="J113" t="s">
        <v>580</v>
      </c>
      <c r="K113" s="6">
        <v>-85.129859999999994</v>
      </c>
      <c r="L113" t="s">
        <v>7</v>
      </c>
      <c r="M113" t="s">
        <v>101</v>
      </c>
      <c r="N113" t="s">
        <v>102</v>
      </c>
      <c r="O113" t="s">
        <v>103</v>
      </c>
    </row>
    <row r="114" spans="1:15" x14ac:dyDescent="0.25">
      <c r="A114">
        <f t="shared" si="31"/>
        <v>72</v>
      </c>
      <c r="B114" s="4">
        <v>44039</v>
      </c>
      <c r="C114" s="5">
        <v>7</v>
      </c>
      <c r="D114" s="5">
        <v>27</v>
      </c>
      <c r="E114" s="5">
        <v>2020</v>
      </c>
      <c r="F114" t="s">
        <v>595</v>
      </c>
      <c r="G114" t="s">
        <v>514</v>
      </c>
      <c r="H114" t="s">
        <v>515</v>
      </c>
      <c r="I114" t="s">
        <v>507</v>
      </c>
      <c r="J114" t="s">
        <v>580</v>
      </c>
      <c r="K114" s="3">
        <v>-83.925348999999997</v>
      </c>
      <c r="L114" t="s">
        <v>7</v>
      </c>
      <c r="M114" t="s">
        <v>101</v>
      </c>
      <c r="N114" t="s">
        <v>102</v>
      </c>
      <c r="O114" t="s">
        <v>103</v>
      </c>
    </row>
    <row r="115" spans="1:15" x14ac:dyDescent="0.25">
      <c r="A115">
        <f t="shared" si="31"/>
        <v>73</v>
      </c>
      <c r="B115" s="4">
        <v>44403</v>
      </c>
      <c r="C115" s="5">
        <f t="shared" ref="C115:C117" si="62">MONTH(B115)</f>
        <v>7</v>
      </c>
      <c r="D115" s="5">
        <f t="shared" ref="D115:D117" si="63">DAY(B115)</f>
        <v>26</v>
      </c>
      <c r="E115" s="5">
        <f t="shared" ref="E115:E117" si="64">YEAR(B115)</f>
        <v>2021</v>
      </c>
      <c r="F115" t="s">
        <v>581</v>
      </c>
      <c r="G115" t="s">
        <v>514</v>
      </c>
      <c r="H115" t="s">
        <v>515</v>
      </c>
      <c r="I115" t="s">
        <v>520</v>
      </c>
      <c r="J115" t="s">
        <v>580</v>
      </c>
      <c r="K115" s="6">
        <v>-83.93723</v>
      </c>
      <c r="L115" t="s">
        <v>7</v>
      </c>
      <c r="M115" t="s">
        <v>101</v>
      </c>
      <c r="N115" t="s">
        <v>102</v>
      </c>
      <c r="O115" t="s">
        <v>103</v>
      </c>
    </row>
    <row r="116" spans="1:15" x14ac:dyDescent="0.25">
      <c r="A116">
        <f t="shared" si="31"/>
        <v>74</v>
      </c>
      <c r="B116" s="4">
        <v>44403</v>
      </c>
      <c r="C116" s="5">
        <f t="shared" si="62"/>
        <v>7</v>
      </c>
      <c r="D116" s="5">
        <f t="shared" si="63"/>
        <v>26</v>
      </c>
      <c r="E116" s="5">
        <f t="shared" si="64"/>
        <v>2021</v>
      </c>
      <c r="F116" t="s">
        <v>540</v>
      </c>
      <c r="G116" t="s">
        <v>514</v>
      </c>
      <c r="H116" t="s">
        <v>515</v>
      </c>
      <c r="I116" t="s">
        <v>516</v>
      </c>
      <c r="J116" t="s">
        <v>580</v>
      </c>
      <c r="K116" s="6">
        <v>-83.925551999999996</v>
      </c>
      <c r="L116" t="s">
        <v>7</v>
      </c>
      <c r="M116" t="s">
        <v>101</v>
      </c>
      <c r="N116" t="s">
        <v>102</v>
      </c>
      <c r="O116" t="s">
        <v>103</v>
      </c>
    </row>
    <row r="117" spans="1:15" x14ac:dyDescent="0.25">
      <c r="A117">
        <f t="shared" si="31"/>
        <v>74</v>
      </c>
      <c r="B117" s="4">
        <v>44443</v>
      </c>
      <c r="C117" s="5">
        <f t="shared" si="62"/>
        <v>9</v>
      </c>
      <c r="D117" s="5">
        <f t="shared" si="63"/>
        <v>4</v>
      </c>
      <c r="E117" s="5">
        <f t="shared" si="64"/>
        <v>2021</v>
      </c>
      <c r="F117" t="s">
        <v>636</v>
      </c>
      <c r="G117" t="s">
        <v>514</v>
      </c>
      <c r="H117" t="s">
        <v>515</v>
      </c>
      <c r="I117" t="s">
        <v>516</v>
      </c>
      <c r="J117" t="s">
        <v>580</v>
      </c>
      <c r="K117" s="6">
        <v>-83.925551999999996</v>
      </c>
      <c r="L117" t="s">
        <v>7</v>
      </c>
      <c r="M117" t="s">
        <v>16</v>
      </c>
      <c r="N117" t="s">
        <v>17</v>
      </c>
      <c r="O117" t="s">
        <v>24</v>
      </c>
    </row>
    <row r="118" spans="1:15" x14ac:dyDescent="0.25">
      <c r="A118">
        <f t="shared" si="31"/>
        <v>75</v>
      </c>
      <c r="B118" s="4">
        <v>44019</v>
      </c>
      <c r="C118" s="5">
        <v>7</v>
      </c>
      <c r="D118" s="5">
        <v>7</v>
      </c>
      <c r="E118" s="5">
        <v>2020</v>
      </c>
      <c r="F118" t="s">
        <v>594</v>
      </c>
      <c r="H118">
        <v>1</v>
      </c>
      <c r="I118" t="s">
        <v>539</v>
      </c>
      <c r="J118" t="s">
        <v>580</v>
      </c>
      <c r="K118" s="3" t="s">
        <v>637</v>
      </c>
      <c r="L118" t="s">
        <v>7</v>
      </c>
      <c r="M118" t="s">
        <v>16</v>
      </c>
      <c r="N118" t="s">
        <v>17</v>
      </c>
      <c r="O118" t="s">
        <v>24</v>
      </c>
    </row>
    <row r="119" spans="1:15" x14ac:dyDescent="0.25">
      <c r="A119">
        <f t="shared" si="31"/>
        <v>76</v>
      </c>
      <c r="B119" s="4">
        <v>44022</v>
      </c>
      <c r="C119" s="5">
        <v>7</v>
      </c>
      <c r="D119" s="5">
        <v>10</v>
      </c>
      <c r="E119" s="5">
        <v>2020</v>
      </c>
      <c r="F119" t="s">
        <v>578</v>
      </c>
      <c r="H119">
        <v>1</v>
      </c>
      <c r="I119" t="s">
        <v>503</v>
      </c>
      <c r="J119" t="s">
        <v>580</v>
      </c>
      <c r="K119" s="3" t="s">
        <v>579</v>
      </c>
      <c r="L119" t="s">
        <v>7</v>
      </c>
      <c r="M119" t="s">
        <v>16</v>
      </c>
      <c r="N119" t="s">
        <v>17</v>
      </c>
      <c r="O119" t="s">
        <v>24</v>
      </c>
    </row>
    <row r="120" spans="1:15" x14ac:dyDescent="0.25">
      <c r="A120">
        <f t="shared" si="31"/>
        <v>77</v>
      </c>
      <c r="B120" s="4">
        <v>44080</v>
      </c>
      <c r="C120" s="5">
        <v>9</v>
      </c>
      <c r="D120" s="5">
        <v>6</v>
      </c>
      <c r="E120" s="5">
        <v>2020</v>
      </c>
      <c r="F120" t="s">
        <v>616</v>
      </c>
      <c r="G120" t="s">
        <v>530</v>
      </c>
      <c r="H120" t="s">
        <v>531</v>
      </c>
      <c r="I120" t="s">
        <v>507</v>
      </c>
      <c r="J120" t="s">
        <v>580</v>
      </c>
      <c r="K120" s="3">
        <v>-83.936679999999996</v>
      </c>
      <c r="L120" t="s">
        <v>7</v>
      </c>
      <c r="M120" t="s">
        <v>100</v>
      </c>
      <c r="N120" t="s">
        <v>96</v>
      </c>
    </row>
    <row r="121" spans="1:15" x14ac:dyDescent="0.25">
      <c r="A121">
        <f t="shared" si="31"/>
        <v>77</v>
      </c>
      <c r="B121" s="4">
        <v>44088</v>
      </c>
      <c r="C121" s="5">
        <v>9</v>
      </c>
      <c r="D121" s="5">
        <v>14</v>
      </c>
      <c r="E121" s="5">
        <v>2020</v>
      </c>
      <c r="F121" t="s">
        <v>509</v>
      </c>
      <c r="G121" t="s">
        <v>521</v>
      </c>
      <c r="H121" t="s">
        <v>522</v>
      </c>
      <c r="I121" t="s">
        <v>507</v>
      </c>
      <c r="J121" t="s">
        <v>580</v>
      </c>
      <c r="K121" s="3">
        <v>-83.937709999999996</v>
      </c>
      <c r="L121" t="s">
        <v>7</v>
      </c>
      <c r="M121" t="s">
        <v>100</v>
      </c>
      <c r="N121" t="s">
        <v>96</v>
      </c>
    </row>
    <row r="122" spans="1:15" x14ac:dyDescent="0.25">
      <c r="A122">
        <f t="shared" si="31"/>
        <v>78</v>
      </c>
      <c r="B122" s="4">
        <v>44034</v>
      </c>
      <c r="C122" s="5">
        <v>7</v>
      </c>
      <c r="D122" s="5">
        <v>22</v>
      </c>
      <c r="E122" s="5">
        <v>2020</v>
      </c>
      <c r="F122" t="s">
        <v>616</v>
      </c>
      <c r="G122" t="s">
        <v>530</v>
      </c>
      <c r="H122" t="s">
        <v>531</v>
      </c>
      <c r="I122" t="s">
        <v>534</v>
      </c>
      <c r="J122" t="s">
        <v>580</v>
      </c>
      <c r="K122" s="3">
        <v>-83.936679999999996</v>
      </c>
      <c r="L122" t="s">
        <v>7</v>
      </c>
      <c r="M122" t="s">
        <v>100</v>
      </c>
      <c r="N122" t="s">
        <v>96</v>
      </c>
    </row>
    <row r="123" spans="1:15" x14ac:dyDescent="0.25">
      <c r="A123">
        <f t="shared" si="31"/>
        <v>79</v>
      </c>
      <c r="B123" s="4">
        <v>44431</v>
      </c>
      <c r="C123" s="5">
        <f t="shared" ref="C123:C124" si="65">MONTH(B123)</f>
        <v>8</v>
      </c>
      <c r="D123" s="5">
        <f t="shared" ref="D123:D124" si="66">DAY(B123)</f>
        <v>23</v>
      </c>
      <c r="E123" s="5">
        <f t="shared" ref="E123:E124" si="67">YEAR(B123)</f>
        <v>2021</v>
      </c>
      <c r="F123" t="s">
        <v>556</v>
      </c>
      <c r="G123" t="s">
        <v>530</v>
      </c>
      <c r="H123" t="s">
        <v>531</v>
      </c>
      <c r="I123" t="s">
        <v>516</v>
      </c>
      <c r="J123" t="s">
        <v>580</v>
      </c>
      <c r="K123" s="6">
        <v>-83.925551999999996</v>
      </c>
      <c r="L123" t="s">
        <v>7</v>
      </c>
      <c r="M123" t="s">
        <v>101</v>
      </c>
      <c r="N123" t="s">
        <v>638</v>
      </c>
      <c r="O123" t="s">
        <v>113</v>
      </c>
    </row>
    <row r="124" spans="1:15" x14ac:dyDescent="0.25">
      <c r="A124">
        <f t="shared" si="31"/>
        <v>80</v>
      </c>
      <c r="B124" s="4">
        <v>44419</v>
      </c>
      <c r="C124" s="5">
        <f t="shared" si="65"/>
        <v>8</v>
      </c>
      <c r="D124" s="5">
        <f t="shared" si="66"/>
        <v>11</v>
      </c>
      <c r="E124" s="5">
        <f t="shared" si="67"/>
        <v>2021</v>
      </c>
      <c r="F124" t="s">
        <v>639</v>
      </c>
      <c r="G124">
        <v>1</v>
      </c>
      <c r="I124" t="s">
        <v>539</v>
      </c>
      <c r="J124" t="s">
        <v>580</v>
      </c>
      <c r="K124" s="13">
        <v>-84.300914300000002</v>
      </c>
      <c r="L124" t="s">
        <v>7</v>
      </c>
      <c r="M124" t="s">
        <v>101</v>
      </c>
      <c r="N124" t="s">
        <v>112</v>
      </c>
      <c r="O124" t="s">
        <v>113</v>
      </c>
    </row>
    <row r="125" spans="1:15" x14ac:dyDescent="0.25">
      <c r="A125">
        <f t="shared" si="31"/>
        <v>81</v>
      </c>
      <c r="B125" s="4">
        <v>44726</v>
      </c>
      <c r="C125">
        <v>6</v>
      </c>
      <c r="D125">
        <v>14</v>
      </c>
      <c r="E125">
        <v>2022</v>
      </c>
      <c r="F125" t="s">
        <v>517</v>
      </c>
      <c r="G125" t="s">
        <v>602</v>
      </c>
      <c r="H125" t="s">
        <v>603</v>
      </c>
      <c r="I125" t="s">
        <v>507</v>
      </c>
      <c r="J125" t="s">
        <v>580</v>
      </c>
      <c r="K125" s="3">
        <v>-84.218810000000005</v>
      </c>
      <c r="L125" t="s">
        <v>7</v>
      </c>
      <c r="M125" t="s">
        <v>101</v>
      </c>
      <c r="N125" t="s">
        <v>112</v>
      </c>
      <c r="O125" t="s">
        <v>113</v>
      </c>
    </row>
    <row r="126" spans="1:15" x14ac:dyDescent="0.25">
      <c r="A126">
        <f t="shared" si="31"/>
        <v>82</v>
      </c>
      <c r="B126" s="4">
        <v>44404</v>
      </c>
      <c r="C126" s="5">
        <f t="shared" ref="C126" si="68">MONTH(B126)</f>
        <v>7</v>
      </c>
      <c r="D126" s="5">
        <f t="shared" ref="D126" si="69">DAY(B126)</f>
        <v>27</v>
      </c>
      <c r="E126" s="5">
        <f t="shared" ref="E126" si="70">YEAR(B126)</f>
        <v>2021</v>
      </c>
      <c r="F126" t="s">
        <v>595</v>
      </c>
      <c r="G126" t="s">
        <v>530</v>
      </c>
      <c r="H126" t="s">
        <v>531</v>
      </c>
      <c r="I126" t="s">
        <v>520</v>
      </c>
      <c r="J126" t="s">
        <v>580</v>
      </c>
      <c r="K126" s="6">
        <v>-83.925139000000001</v>
      </c>
      <c r="L126" t="s">
        <v>7</v>
      </c>
      <c r="M126" t="s">
        <v>101</v>
      </c>
      <c r="N126" t="s">
        <v>112</v>
      </c>
      <c r="O126" t="s">
        <v>113</v>
      </c>
    </row>
    <row r="127" spans="1:15" x14ac:dyDescent="0.25">
      <c r="A127">
        <f t="shared" si="31"/>
        <v>82</v>
      </c>
      <c r="B127" s="4">
        <v>44754</v>
      </c>
      <c r="C127">
        <v>7</v>
      </c>
      <c r="D127">
        <v>12</v>
      </c>
      <c r="E127">
        <v>2022</v>
      </c>
      <c r="F127" t="s">
        <v>510</v>
      </c>
      <c r="G127" t="s">
        <v>546</v>
      </c>
      <c r="H127" t="s">
        <v>531</v>
      </c>
      <c r="I127" t="s">
        <v>520</v>
      </c>
      <c r="J127" t="s">
        <v>580</v>
      </c>
      <c r="K127" s="3">
        <v>-83.925348999999997</v>
      </c>
      <c r="L127" t="s">
        <v>7</v>
      </c>
      <c r="M127" t="s">
        <v>101</v>
      </c>
      <c r="N127" t="s">
        <v>112</v>
      </c>
      <c r="O127" t="s">
        <v>113</v>
      </c>
    </row>
    <row r="128" spans="1:15" x14ac:dyDescent="0.25">
      <c r="A128">
        <f t="shared" si="31"/>
        <v>82</v>
      </c>
      <c r="B128" s="4">
        <v>44462</v>
      </c>
      <c r="C128" s="5">
        <f t="shared" ref="C128" si="71">MONTH(B128)</f>
        <v>9</v>
      </c>
      <c r="D128" s="5">
        <f t="shared" ref="D128" si="72">DAY(B128)</f>
        <v>23</v>
      </c>
      <c r="E128" s="5">
        <f t="shared" ref="E128" si="73">YEAR(B128)</f>
        <v>2021</v>
      </c>
      <c r="F128" t="s">
        <v>497</v>
      </c>
      <c r="G128" t="s">
        <v>498</v>
      </c>
      <c r="H128" t="s">
        <v>499</v>
      </c>
      <c r="I128" t="s">
        <v>520</v>
      </c>
      <c r="J128" t="s">
        <v>580</v>
      </c>
      <c r="K128" s="6">
        <v>-85.131190000000004</v>
      </c>
      <c r="L128" t="s">
        <v>7</v>
      </c>
      <c r="M128" t="s">
        <v>101</v>
      </c>
      <c r="N128" t="s">
        <v>112</v>
      </c>
      <c r="O128" t="s">
        <v>113</v>
      </c>
    </row>
    <row r="129" spans="1:15" x14ac:dyDescent="0.25">
      <c r="A129">
        <f t="shared" si="31"/>
        <v>82</v>
      </c>
      <c r="B129" s="4">
        <v>44748</v>
      </c>
      <c r="C129">
        <v>7</v>
      </c>
      <c r="D129">
        <v>6</v>
      </c>
      <c r="E129">
        <v>2022</v>
      </c>
      <c r="F129" t="s">
        <v>640</v>
      </c>
      <c r="G129" t="s">
        <v>546</v>
      </c>
      <c r="H129" t="s">
        <v>531</v>
      </c>
      <c r="I129" t="s">
        <v>520</v>
      </c>
      <c r="J129" t="s">
        <v>580</v>
      </c>
      <c r="K129" s="3">
        <v>-83.736588999999995</v>
      </c>
      <c r="L129" t="s">
        <v>7</v>
      </c>
      <c r="M129" t="s">
        <v>16</v>
      </c>
      <c r="N129" t="s">
        <v>41</v>
      </c>
      <c r="O129" t="s">
        <v>641</v>
      </c>
    </row>
    <row r="130" spans="1:15" x14ac:dyDescent="0.25">
      <c r="A130">
        <f t="shared" si="31"/>
        <v>82</v>
      </c>
      <c r="B130" s="4">
        <v>44838</v>
      </c>
      <c r="C130">
        <v>10</v>
      </c>
      <c r="D130">
        <v>4</v>
      </c>
      <c r="E130">
        <v>2022</v>
      </c>
      <c r="F130" t="s">
        <v>509</v>
      </c>
      <c r="G130" t="s">
        <v>571</v>
      </c>
      <c r="H130" t="s">
        <v>522</v>
      </c>
      <c r="I130" t="s">
        <v>520</v>
      </c>
      <c r="J130" t="s">
        <v>580</v>
      </c>
      <c r="K130" s="3">
        <v>-83.937709999999996</v>
      </c>
      <c r="L130" t="s">
        <v>7</v>
      </c>
      <c r="M130" t="s">
        <v>16</v>
      </c>
      <c r="N130" t="s">
        <v>41</v>
      </c>
      <c r="O130" t="s">
        <v>44</v>
      </c>
    </row>
    <row r="131" spans="1:15" x14ac:dyDescent="0.25">
      <c r="A131">
        <f t="shared" si="31"/>
        <v>82</v>
      </c>
      <c r="B131" s="4">
        <v>44796</v>
      </c>
      <c r="C131">
        <v>8</v>
      </c>
      <c r="D131">
        <v>23</v>
      </c>
      <c r="E131">
        <v>2022</v>
      </c>
      <c r="F131" t="s">
        <v>517</v>
      </c>
      <c r="G131" t="s">
        <v>609</v>
      </c>
      <c r="H131" t="s">
        <v>515</v>
      </c>
      <c r="I131" t="s">
        <v>520</v>
      </c>
      <c r="J131" t="s">
        <v>580</v>
      </c>
      <c r="K131" s="3">
        <v>-84.218810000000005</v>
      </c>
      <c r="L131" t="s">
        <v>7</v>
      </c>
      <c r="M131" t="s">
        <v>16</v>
      </c>
      <c r="N131" t="s">
        <v>41</v>
      </c>
      <c r="O131" t="s">
        <v>44</v>
      </c>
    </row>
    <row r="132" spans="1:15" x14ac:dyDescent="0.25">
      <c r="A132">
        <f t="shared" ref="A132:A195" si="74">IF(I132=I131,A131,A131+1)</f>
        <v>82</v>
      </c>
      <c r="B132" s="4">
        <v>44768</v>
      </c>
      <c r="C132">
        <v>7</v>
      </c>
      <c r="D132">
        <v>26</v>
      </c>
      <c r="E132">
        <v>2022</v>
      </c>
      <c r="F132" t="s">
        <v>616</v>
      </c>
      <c r="G132" t="s">
        <v>546</v>
      </c>
      <c r="H132" t="s">
        <v>531</v>
      </c>
      <c r="I132" t="s">
        <v>520</v>
      </c>
      <c r="J132" t="s">
        <v>580</v>
      </c>
      <c r="K132" s="3">
        <v>-83.937709999999996</v>
      </c>
      <c r="L132" t="s">
        <v>7</v>
      </c>
      <c r="M132" t="s">
        <v>16</v>
      </c>
      <c r="N132" t="s">
        <v>41</v>
      </c>
      <c r="O132" t="s">
        <v>44</v>
      </c>
    </row>
    <row r="133" spans="1:15" x14ac:dyDescent="0.25">
      <c r="A133">
        <f t="shared" si="74"/>
        <v>83</v>
      </c>
      <c r="B133" s="4">
        <v>44830</v>
      </c>
      <c r="C133">
        <v>9</v>
      </c>
      <c r="D133">
        <v>26</v>
      </c>
      <c r="E133">
        <v>2022</v>
      </c>
      <c r="F133" t="s">
        <v>509</v>
      </c>
      <c r="G133" t="s">
        <v>552</v>
      </c>
      <c r="H133" t="s">
        <v>553</v>
      </c>
      <c r="I133" t="s">
        <v>507</v>
      </c>
      <c r="J133" t="s">
        <v>580</v>
      </c>
      <c r="K133" s="3">
        <v>-83.937709999999996</v>
      </c>
      <c r="L133" t="s">
        <v>7</v>
      </c>
      <c r="M133" t="s">
        <v>16</v>
      </c>
      <c r="N133" t="s">
        <v>642</v>
      </c>
      <c r="O133" t="s">
        <v>43</v>
      </c>
    </row>
    <row r="134" spans="1:15" x14ac:dyDescent="0.25">
      <c r="A134">
        <f t="shared" si="74"/>
        <v>84</v>
      </c>
      <c r="B134" s="4">
        <v>44706</v>
      </c>
      <c r="C134">
        <v>5</v>
      </c>
      <c r="D134">
        <v>25</v>
      </c>
      <c r="E134">
        <v>2022</v>
      </c>
      <c r="F134" t="s">
        <v>640</v>
      </c>
      <c r="G134" t="s">
        <v>614</v>
      </c>
      <c r="H134" t="s">
        <v>537</v>
      </c>
      <c r="I134" t="s">
        <v>557</v>
      </c>
      <c r="J134" t="s">
        <v>580</v>
      </c>
      <c r="K134" s="3">
        <v>-83.736588999999995</v>
      </c>
      <c r="L134" t="s">
        <v>7</v>
      </c>
      <c r="M134" t="s">
        <v>16</v>
      </c>
      <c r="N134" t="s">
        <v>41</v>
      </c>
      <c r="O134" t="s">
        <v>43</v>
      </c>
    </row>
    <row r="135" spans="1:15" x14ac:dyDescent="0.25">
      <c r="A135">
        <f t="shared" si="74"/>
        <v>85</v>
      </c>
      <c r="B135" s="4">
        <v>44375</v>
      </c>
      <c r="C135" s="5">
        <f t="shared" ref="C135" si="75">MONTH(B135)</f>
        <v>6</v>
      </c>
      <c r="D135" s="5">
        <f t="shared" ref="D135" si="76">DAY(B135)</f>
        <v>28</v>
      </c>
      <c r="E135" s="5">
        <f t="shared" ref="E135" si="77">YEAR(B135)</f>
        <v>2021</v>
      </c>
      <c r="F135" t="s">
        <v>504</v>
      </c>
      <c r="G135" t="s">
        <v>532</v>
      </c>
      <c r="H135" t="s">
        <v>533</v>
      </c>
      <c r="I135" t="s">
        <v>520</v>
      </c>
      <c r="J135" t="s">
        <v>580</v>
      </c>
      <c r="K135" s="6">
        <v>-84.219520000000003</v>
      </c>
      <c r="L135" t="s">
        <v>7</v>
      </c>
      <c r="M135" t="s">
        <v>16</v>
      </c>
      <c r="N135" t="s">
        <v>41</v>
      </c>
      <c r="O135" t="s">
        <v>43</v>
      </c>
    </row>
    <row r="136" spans="1:15" x14ac:dyDescent="0.25">
      <c r="A136">
        <f t="shared" si="74"/>
        <v>85</v>
      </c>
      <c r="B136" s="4">
        <v>44712</v>
      </c>
      <c r="C136">
        <v>5</v>
      </c>
      <c r="D136">
        <v>31</v>
      </c>
      <c r="E136">
        <v>2022</v>
      </c>
      <c r="F136" t="s">
        <v>621</v>
      </c>
      <c r="G136" t="s">
        <v>596</v>
      </c>
      <c r="H136" t="s">
        <v>597</v>
      </c>
      <c r="I136" t="s">
        <v>520</v>
      </c>
      <c r="J136" t="s">
        <v>580</v>
      </c>
      <c r="K136" s="3">
        <v>-84.218810000000005</v>
      </c>
      <c r="L136" t="s">
        <v>7</v>
      </c>
      <c r="M136" t="s">
        <v>16</v>
      </c>
      <c r="N136" t="s">
        <v>41</v>
      </c>
      <c r="O136" t="s">
        <v>43</v>
      </c>
    </row>
    <row r="137" spans="1:15" x14ac:dyDescent="0.25">
      <c r="A137">
        <f t="shared" si="74"/>
        <v>85</v>
      </c>
      <c r="B137" s="4">
        <v>44811</v>
      </c>
      <c r="C137">
        <v>9</v>
      </c>
      <c r="D137">
        <v>7</v>
      </c>
      <c r="E137">
        <v>2022</v>
      </c>
      <c r="F137" t="s">
        <v>581</v>
      </c>
      <c r="G137" t="s">
        <v>609</v>
      </c>
      <c r="H137" t="s">
        <v>515</v>
      </c>
      <c r="I137" t="s">
        <v>520</v>
      </c>
      <c r="J137" t="s">
        <v>580</v>
      </c>
      <c r="K137" s="3">
        <v>-83.937709999999996</v>
      </c>
      <c r="L137" t="s">
        <v>7</v>
      </c>
      <c r="M137" t="s">
        <v>16</v>
      </c>
      <c r="N137" t="s">
        <v>41</v>
      </c>
      <c r="O137" t="s">
        <v>43</v>
      </c>
    </row>
    <row r="138" spans="1:15" x14ac:dyDescent="0.25">
      <c r="A138">
        <f t="shared" si="74"/>
        <v>85</v>
      </c>
      <c r="B138" s="4">
        <v>44712</v>
      </c>
      <c r="C138">
        <v>5</v>
      </c>
      <c r="D138">
        <v>31</v>
      </c>
      <c r="E138">
        <v>2022</v>
      </c>
      <c r="F138" t="s">
        <v>621</v>
      </c>
      <c r="G138" t="s">
        <v>596</v>
      </c>
      <c r="H138" t="s">
        <v>597</v>
      </c>
      <c r="I138" t="s">
        <v>520</v>
      </c>
      <c r="J138" t="s">
        <v>580</v>
      </c>
      <c r="K138" s="3">
        <v>-84.218810000000005</v>
      </c>
      <c r="L138" t="s">
        <v>7</v>
      </c>
      <c r="M138" t="s">
        <v>16</v>
      </c>
      <c r="N138" t="s">
        <v>41</v>
      </c>
      <c r="O138" t="s">
        <v>43</v>
      </c>
    </row>
    <row r="139" spans="1:15" x14ac:dyDescent="0.25">
      <c r="A139">
        <f t="shared" si="74"/>
        <v>86</v>
      </c>
      <c r="B139" s="4">
        <v>44355</v>
      </c>
      <c r="C139" s="5">
        <f t="shared" ref="C139" si="78">MONTH(B139)</f>
        <v>6</v>
      </c>
      <c r="D139" s="5">
        <f t="shared" ref="D139" si="79">DAY(B139)</f>
        <v>8</v>
      </c>
      <c r="E139" s="5">
        <f t="shared" ref="E139" si="80">YEAR(B139)</f>
        <v>2021</v>
      </c>
      <c r="F139" t="s">
        <v>643</v>
      </c>
      <c r="G139">
        <v>1</v>
      </c>
      <c r="I139" t="s">
        <v>539</v>
      </c>
      <c r="J139" t="s">
        <v>580</v>
      </c>
      <c r="K139" s="13">
        <v>-84.305473899999996</v>
      </c>
      <c r="L139" t="s">
        <v>7</v>
      </c>
      <c r="M139" t="s">
        <v>97</v>
      </c>
      <c r="N139" t="s">
        <v>644</v>
      </c>
      <c r="O139" t="s">
        <v>99</v>
      </c>
    </row>
    <row r="140" spans="1:15" x14ac:dyDescent="0.25">
      <c r="A140">
        <f t="shared" si="74"/>
        <v>87</v>
      </c>
      <c r="B140" s="4">
        <v>44726</v>
      </c>
      <c r="C140">
        <v>6</v>
      </c>
      <c r="D140">
        <v>14</v>
      </c>
      <c r="E140">
        <v>2022</v>
      </c>
      <c r="F140" t="s">
        <v>517</v>
      </c>
      <c r="G140" t="s">
        <v>602</v>
      </c>
      <c r="H140" t="s">
        <v>603</v>
      </c>
      <c r="I140" t="s">
        <v>507</v>
      </c>
      <c r="J140" t="s">
        <v>580</v>
      </c>
      <c r="K140" s="3">
        <v>-84.218810000000005</v>
      </c>
      <c r="L140" t="s">
        <v>7</v>
      </c>
      <c r="M140" t="s">
        <v>97</v>
      </c>
      <c r="N140" t="s">
        <v>98</v>
      </c>
      <c r="O140" t="s">
        <v>99</v>
      </c>
    </row>
    <row r="141" spans="1:15" x14ac:dyDescent="0.25">
      <c r="A141">
        <f t="shared" si="74"/>
        <v>87</v>
      </c>
      <c r="B141" s="4">
        <v>44727</v>
      </c>
      <c r="C141">
        <v>6</v>
      </c>
      <c r="D141">
        <v>15</v>
      </c>
      <c r="E141">
        <v>2022</v>
      </c>
      <c r="F141" t="s">
        <v>645</v>
      </c>
      <c r="G141" t="s">
        <v>588</v>
      </c>
      <c r="H141" t="s">
        <v>585</v>
      </c>
      <c r="I141" t="s">
        <v>507</v>
      </c>
      <c r="J141" t="s">
        <v>580</v>
      </c>
      <c r="K141" s="3">
        <v>-83.736588999999995</v>
      </c>
      <c r="L141" t="s">
        <v>7</v>
      </c>
      <c r="M141" t="s">
        <v>97</v>
      </c>
      <c r="N141" t="s">
        <v>98</v>
      </c>
      <c r="O141" t="s">
        <v>99</v>
      </c>
    </row>
    <row r="142" spans="1:15" x14ac:dyDescent="0.25">
      <c r="A142">
        <f t="shared" si="74"/>
        <v>88</v>
      </c>
      <c r="B142" s="4">
        <v>44371</v>
      </c>
      <c r="C142" s="5">
        <f t="shared" ref="C142:C148" si="81">MONTH(B142)</f>
        <v>6</v>
      </c>
      <c r="D142" s="5">
        <f t="shared" ref="D142:D148" si="82">DAY(B142)</f>
        <v>24</v>
      </c>
      <c r="E142" s="5">
        <f t="shared" ref="E142:E148" si="83">YEAR(B142)</f>
        <v>2021</v>
      </c>
      <c r="F142" t="s">
        <v>646</v>
      </c>
      <c r="G142">
        <v>2</v>
      </c>
      <c r="I142" t="s">
        <v>539</v>
      </c>
      <c r="J142" t="s">
        <v>580</v>
      </c>
      <c r="K142" s="13">
        <v>-84.300366100000005</v>
      </c>
      <c r="L142" t="s">
        <v>7</v>
      </c>
      <c r="M142" t="s">
        <v>97</v>
      </c>
      <c r="N142" t="s">
        <v>98</v>
      </c>
      <c r="O142" t="s">
        <v>144</v>
      </c>
    </row>
    <row r="143" spans="1:15" x14ac:dyDescent="0.25">
      <c r="A143">
        <f t="shared" si="74"/>
        <v>88</v>
      </c>
      <c r="B143" s="4">
        <v>44377</v>
      </c>
      <c r="C143" s="5">
        <f t="shared" si="81"/>
        <v>6</v>
      </c>
      <c r="D143" s="5">
        <f t="shared" si="82"/>
        <v>30</v>
      </c>
      <c r="E143" s="5">
        <f t="shared" si="83"/>
        <v>2021</v>
      </c>
      <c r="F143" t="s">
        <v>617</v>
      </c>
      <c r="G143">
        <v>1</v>
      </c>
      <c r="I143" t="s">
        <v>539</v>
      </c>
      <c r="J143" t="s">
        <v>580</v>
      </c>
      <c r="K143" s="13">
        <v>-84.316244100000006</v>
      </c>
      <c r="L143" t="s">
        <v>7</v>
      </c>
      <c r="M143" t="s">
        <v>97</v>
      </c>
      <c r="N143" t="s">
        <v>98</v>
      </c>
      <c r="O143" t="s">
        <v>144</v>
      </c>
    </row>
    <row r="144" spans="1:15" x14ac:dyDescent="0.25">
      <c r="A144">
        <f t="shared" si="74"/>
        <v>89</v>
      </c>
      <c r="B144" s="4">
        <v>44375</v>
      </c>
      <c r="C144" s="5">
        <f t="shared" si="81"/>
        <v>6</v>
      </c>
      <c r="D144" s="5">
        <f t="shared" si="82"/>
        <v>28</v>
      </c>
      <c r="E144" s="5">
        <f t="shared" si="83"/>
        <v>2021</v>
      </c>
      <c r="F144" t="s">
        <v>621</v>
      </c>
      <c r="G144" t="s">
        <v>530</v>
      </c>
      <c r="H144" t="s">
        <v>531</v>
      </c>
      <c r="I144" t="s">
        <v>520</v>
      </c>
      <c r="J144" t="s">
        <v>580</v>
      </c>
      <c r="K144" s="6">
        <v>-84.218919999999997</v>
      </c>
      <c r="L144" t="s">
        <v>7</v>
      </c>
      <c r="M144" t="s">
        <v>97</v>
      </c>
      <c r="N144" t="s">
        <v>98</v>
      </c>
      <c r="O144" t="s">
        <v>144</v>
      </c>
    </row>
    <row r="145" spans="1:15" x14ac:dyDescent="0.25">
      <c r="A145">
        <f t="shared" si="74"/>
        <v>90</v>
      </c>
      <c r="B145" s="4">
        <v>44376</v>
      </c>
      <c r="C145" s="5">
        <f t="shared" si="81"/>
        <v>6</v>
      </c>
      <c r="D145" s="5">
        <f t="shared" si="82"/>
        <v>29</v>
      </c>
      <c r="E145" s="5">
        <f t="shared" si="83"/>
        <v>2021</v>
      </c>
      <c r="F145" t="s">
        <v>647</v>
      </c>
      <c r="G145" t="s">
        <v>648</v>
      </c>
      <c r="H145" t="s">
        <v>603</v>
      </c>
      <c r="I145" t="s">
        <v>507</v>
      </c>
      <c r="J145" t="s">
        <v>580</v>
      </c>
      <c r="K145" s="6">
        <v>-85.126679999999993</v>
      </c>
      <c r="L145" t="s">
        <v>7</v>
      </c>
      <c r="M145" t="s">
        <v>16</v>
      </c>
      <c r="N145" t="s">
        <v>649</v>
      </c>
      <c r="O145" t="s">
        <v>42</v>
      </c>
    </row>
    <row r="146" spans="1:15" x14ac:dyDescent="0.25">
      <c r="A146">
        <f t="shared" si="74"/>
        <v>91</v>
      </c>
      <c r="B146" s="4">
        <v>44371</v>
      </c>
      <c r="C146" s="5">
        <f t="shared" si="81"/>
        <v>6</v>
      </c>
      <c r="D146" s="5">
        <f t="shared" si="82"/>
        <v>24</v>
      </c>
      <c r="E146" s="5">
        <f t="shared" si="83"/>
        <v>2021</v>
      </c>
      <c r="F146" t="s">
        <v>517</v>
      </c>
      <c r="G146" t="s">
        <v>648</v>
      </c>
      <c r="H146" t="s">
        <v>603</v>
      </c>
      <c r="I146" t="s">
        <v>520</v>
      </c>
      <c r="J146" t="s">
        <v>580</v>
      </c>
      <c r="K146" s="6">
        <v>-84.218810000000005</v>
      </c>
      <c r="L146" t="s">
        <v>7</v>
      </c>
      <c r="M146" t="s">
        <v>16</v>
      </c>
      <c r="N146" t="s">
        <v>41</v>
      </c>
      <c r="O146" t="s">
        <v>42</v>
      </c>
    </row>
    <row r="147" spans="1:15" x14ac:dyDescent="0.25">
      <c r="A147">
        <f t="shared" si="74"/>
        <v>91</v>
      </c>
      <c r="B147" s="4">
        <v>44473</v>
      </c>
      <c r="C147" s="5">
        <f t="shared" si="81"/>
        <v>10</v>
      </c>
      <c r="D147" s="5">
        <f t="shared" si="82"/>
        <v>4</v>
      </c>
      <c r="E147" s="5">
        <f t="shared" si="83"/>
        <v>2021</v>
      </c>
      <c r="F147" t="s">
        <v>550</v>
      </c>
      <c r="G147" t="s">
        <v>514</v>
      </c>
      <c r="H147" t="s">
        <v>515</v>
      </c>
      <c r="I147" t="s">
        <v>520</v>
      </c>
      <c r="J147" t="s">
        <v>580</v>
      </c>
      <c r="K147" s="6">
        <v>-83.925281999999996</v>
      </c>
      <c r="L147" t="s">
        <v>7</v>
      </c>
      <c r="M147" t="s">
        <v>16</v>
      </c>
      <c r="N147" t="s">
        <v>41</v>
      </c>
      <c r="O147" t="s">
        <v>42</v>
      </c>
    </row>
    <row r="148" spans="1:15" x14ac:dyDescent="0.25">
      <c r="A148">
        <f t="shared" si="74"/>
        <v>91</v>
      </c>
      <c r="B148" s="4">
        <v>44413</v>
      </c>
      <c r="C148" s="5">
        <f t="shared" si="81"/>
        <v>8</v>
      </c>
      <c r="D148" s="5">
        <f t="shared" si="82"/>
        <v>5</v>
      </c>
      <c r="E148" s="5">
        <f t="shared" si="83"/>
        <v>2021</v>
      </c>
      <c r="F148" t="s">
        <v>621</v>
      </c>
      <c r="G148" t="s">
        <v>530</v>
      </c>
      <c r="H148" t="s">
        <v>531</v>
      </c>
      <c r="I148" t="s">
        <v>520</v>
      </c>
      <c r="J148" t="s">
        <v>580</v>
      </c>
      <c r="K148" s="6">
        <v>-84.218919999999997</v>
      </c>
      <c r="L148" t="s">
        <v>7</v>
      </c>
      <c r="M148" t="s">
        <v>16</v>
      </c>
      <c r="N148" t="s">
        <v>41</v>
      </c>
      <c r="O148" t="s">
        <v>42</v>
      </c>
    </row>
    <row r="149" spans="1:15" ht="15.75" x14ac:dyDescent="0.25">
      <c r="A149">
        <f t="shared" si="74"/>
        <v>92</v>
      </c>
      <c r="B149" s="12">
        <v>43712</v>
      </c>
      <c r="C149" s="7">
        <v>9</v>
      </c>
      <c r="D149" s="7">
        <v>4</v>
      </c>
      <c r="E149" s="7">
        <v>2019</v>
      </c>
      <c r="F149" s="3" t="s">
        <v>559</v>
      </c>
      <c r="G149" s="3" t="s">
        <v>566</v>
      </c>
      <c r="H149" s="3" t="s">
        <v>561</v>
      </c>
      <c r="I149" s="8" t="s">
        <v>527</v>
      </c>
      <c r="J149" t="s">
        <v>580</v>
      </c>
      <c r="K149" s="3" t="s">
        <v>523</v>
      </c>
      <c r="L149" t="s">
        <v>7</v>
      </c>
      <c r="M149" s="8" t="s">
        <v>16</v>
      </c>
      <c r="N149" s="8" t="s">
        <v>78</v>
      </c>
      <c r="O149" s="8" t="s">
        <v>149</v>
      </c>
    </row>
    <row r="150" spans="1:15" x14ac:dyDescent="0.25">
      <c r="A150">
        <f t="shared" si="74"/>
        <v>93</v>
      </c>
      <c r="B150" s="4">
        <v>44473</v>
      </c>
      <c r="C150" s="5">
        <f t="shared" ref="C150" si="84">MONTH(B150)</f>
        <v>10</v>
      </c>
      <c r="D150" s="5">
        <f t="shared" ref="D150" si="85">DAY(B150)</f>
        <v>4</v>
      </c>
      <c r="E150" s="5">
        <f t="shared" ref="E150" si="86">YEAR(B150)</f>
        <v>2021</v>
      </c>
      <c r="F150" t="s">
        <v>550</v>
      </c>
      <c r="G150" t="s">
        <v>521</v>
      </c>
      <c r="H150" t="s">
        <v>522</v>
      </c>
      <c r="I150" t="s">
        <v>520</v>
      </c>
      <c r="J150" t="s">
        <v>580</v>
      </c>
      <c r="K150" s="6">
        <v>-83.925281999999996</v>
      </c>
      <c r="L150" t="s">
        <v>7</v>
      </c>
      <c r="M150" t="s">
        <v>16</v>
      </c>
      <c r="N150" t="s">
        <v>78</v>
      </c>
      <c r="O150" t="s">
        <v>149</v>
      </c>
    </row>
    <row r="151" spans="1:15" ht="15.75" x14ac:dyDescent="0.25">
      <c r="A151">
        <f t="shared" si="74"/>
        <v>94</v>
      </c>
      <c r="B151" s="12">
        <v>43677</v>
      </c>
      <c r="C151" s="7">
        <v>7</v>
      </c>
      <c r="D151" s="7">
        <v>31</v>
      </c>
      <c r="E151" s="7">
        <v>2019</v>
      </c>
      <c r="F151" s="3" t="s">
        <v>554</v>
      </c>
      <c r="G151" s="3" t="s">
        <v>568</v>
      </c>
      <c r="H151" s="3" t="s">
        <v>526</v>
      </c>
      <c r="I151" s="8" t="s">
        <v>527</v>
      </c>
      <c r="J151" t="s">
        <v>580</v>
      </c>
      <c r="K151" s="3" t="s">
        <v>523</v>
      </c>
      <c r="L151" t="s">
        <v>7</v>
      </c>
      <c r="M151" s="8" t="s">
        <v>16</v>
      </c>
      <c r="N151" s="8" t="s">
        <v>78</v>
      </c>
      <c r="O151" s="8" t="s">
        <v>149</v>
      </c>
    </row>
    <row r="152" spans="1:15" ht="15.75" x14ac:dyDescent="0.25">
      <c r="A152">
        <f t="shared" si="74"/>
        <v>94</v>
      </c>
      <c r="B152" s="12">
        <v>43712</v>
      </c>
      <c r="C152" s="7">
        <v>9</v>
      </c>
      <c r="D152" s="7">
        <v>4</v>
      </c>
      <c r="E152" s="7">
        <v>2019</v>
      </c>
      <c r="F152" s="3" t="s">
        <v>559</v>
      </c>
      <c r="G152" s="3" t="s">
        <v>566</v>
      </c>
      <c r="H152" s="3" t="s">
        <v>561</v>
      </c>
      <c r="I152" s="8" t="s">
        <v>527</v>
      </c>
      <c r="J152" t="s">
        <v>580</v>
      </c>
      <c r="K152" s="3" t="s">
        <v>523</v>
      </c>
      <c r="L152" t="s">
        <v>7</v>
      </c>
      <c r="M152" s="8" t="s">
        <v>16</v>
      </c>
      <c r="N152" s="8" t="s">
        <v>78</v>
      </c>
      <c r="O152" s="8" t="s">
        <v>149</v>
      </c>
    </row>
    <row r="153" spans="1:15" ht="15.75" x14ac:dyDescent="0.25">
      <c r="A153">
        <f t="shared" si="74"/>
        <v>95</v>
      </c>
      <c r="B153" s="4">
        <v>44069</v>
      </c>
      <c r="C153" s="5">
        <v>8</v>
      </c>
      <c r="D153" s="5">
        <v>26</v>
      </c>
      <c r="E153" s="5">
        <v>2020</v>
      </c>
      <c r="F153" t="s">
        <v>502</v>
      </c>
      <c r="H153">
        <v>1</v>
      </c>
      <c r="I153" t="s">
        <v>539</v>
      </c>
      <c r="J153" t="s">
        <v>580</v>
      </c>
      <c r="K153" s="3" t="s">
        <v>572</v>
      </c>
      <c r="L153" t="s">
        <v>7</v>
      </c>
      <c r="M153" s="8" t="s">
        <v>16</v>
      </c>
      <c r="N153" s="3" t="s">
        <v>78</v>
      </c>
      <c r="O153" s="3" t="s">
        <v>149</v>
      </c>
    </row>
    <row r="154" spans="1:15" ht="15.75" x14ac:dyDescent="0.25">
      <c r="A154">
        <f t="shared" si="74"/>
        <v>96</v>
      </c>
      <c r="B154" s="12">
        <v>43708</v>
      </c>
      <c r="C154" s="7">
        <v>8</v>
      </c>
      <c r="D154" s="7">
        <v>31</v>
      </c>
      <c r="E154" s="7">
        <v>2019</v>
      </c>
      <c r="F154" s="3" t="s">
        <v>589</v>
      </c>
      <c r="G154" s="3" t="s">
        <v>563</v>
      </c>
      <c r="H154" s="3" t="s">
        <v>567</v>
      </c>
      <c r="I154" s="8" t="s">
        <v>527</v>
      </c>
      <c r="J154" t="s">
        <v>580</v>
      </c>
      <c r="K154" s="3" t="s">
        <v>523</v>
      </c>
      <c r="L154" t="s">
        <v>7</v>
      </c>
      <c r="M154" s="8" t="s">
        <v>16</v>
      </c>
      <c r="N154" s="8" t="s">
        <v>78</v>
      </c>
      <c r="O154" s="8" t="s">
        <v>149</v>
      </c>
    </row>
    <row r="155" spans="1:15" x14ac:dyDescent="0.25">
      <c r="A155">
        <f t="shared" si="74"/>
        <v>96</v>
      </c>
      <c r="I155" t="s">
        <v>527</v>
      </c>
      <c r="J155" t="s">
        <v>580</v>
      </c>
      <c r="K155" s="3" t="s">
        <v>523</v>
      </c>
    </row>
    <row r="156" spans="1:15" x14ac:dyDescent="0.25">
      <c r="A156">
        <f t="shared" si="74"/>
        <v>96</v>
      </c>
      <c r="I156" t="s">
        <v>527</v>
      </c>
      <c r="J156" t="s">
        <v>580</v>
      </c>
      <c r="K156" s="3" t="s">
        <v>523</v>
      </c>
    </row>
    <row r="157" spans="1:15" x14ac:dyDescent="0.25">
      <c r="A157">
        <f t="shared" si="74"/>
        <v>96</v>
      </c>
      <c r="I157" t="s">
        <v>527</v>
      </c>
      <c r="J157" t="s">
        <v>580</v>
      </c>
      <c r="K157" s="3" t="s">
        <v>523</v>
      </c>
    </row>
    <row r="158" spans="1:15" x14ac:dyDescent="0.25">
      <c r="A158">
        <f t="shared" si="74"/>
        <v>96</v>
      </c>
      <c r="I158" t="s">
        <v>527</v>
      </c>
      <c r="J158" t="s">
        <v>580</v>
      </c>
      <c r="K158" s="3" t="s">
        <v>523</v>
      </c>
    </row>
    <row r="159" spans="1:15" x14ac:dyDescent="0.25">
      <c r="A159">
        <f t="shared" si="74"/>
        <v>96</v>
      </c>
      <c r="I159" t="s">
        <v>527</v>
      </c>
      <c r="J159" t="s">
        <v>580</v>
      </c>
      <c r="K159" s="3" t="s">
        <v>523</v>
      </c>
    </row>
    <row r="160" spans="1:15" x14ac:dyDescent="0.25">
      <c r="A160">
        <f t="shared" si="74"/>
        <v>96</v>
      </c>
      <c r="I160" t="s">
        <v>527</v>
      </c>
      <c r="J160" t="s">
        <v>580</v>
      </c>
      <c r="K160" s="3" t="s">
        <v>523</v>
      </c>
    </row>
    <row r="161" spans="1:11" x14ac:dyDescent="0.25">
      <c r="A161">
        <f t="shared" si="74"/>
        <v>96</v>
      </c>
      <c r="I161" t="s">
        <v>527</v>
      </c>
      <c r="J161" t="s">
        <v>580</v>
      </c>
      <c r="K161" s="3" t="s">
        <v>523</v>
      </c>
    </row>
    <row r="162" spans="1:11" x14ac:dyDescent="0.25">
      <c r="A162">
        <f t="shared" si="74"/>
        <v>96</v>
      </c>
      <c r="I162" t="s">
        <v>527</v>
      </c>
      <c r="J162" t="s">
        <v>580</v>
      </c>
      <c r="K162" s="3" t="s">
        <v>523</v>
      </c>
    </row>
    <row r="163" spans="1:11" x14ac:dyDescent="0.25">
      <c r="A163">
        <f t="shared" si="74"/>
        <v>96</v>
      </c>
      <c r="I163" t="s">
        <v>527</v>
      </c>
      <c r="J163" t="s">
        <v>580</v>
      </c>
      <c r="K163" s="3" t="s">
        <v>523</v>
      </c>
    </row>
    <row r="164" spans="1:11" x14ac:dyDescent="0.25">
      <c r="A164">
        <f t="shared" si="74"/>
        <v>96</v>
      </c>
      <c r="I164" t="s">
        <v>527</v>
      </c>
      <c r="J164" t="s">
        <v>580</v>
      </c>
      <c r="K164" s="3" t="s">
        <v>523</v>
      </c>
    </row>
    <row r="165" spans="1:11" x14ac:dyDescent="0.25">
      <c r="A165">
        <f t="shared" si="74"/>
        <v>96</v>
      </c>
      <c r="I165" t="s">
        <v>527</v>
      </c>
      <c r="J165" t="s">
        <v>580</v>
      </c>
      <c r="K165" s="3" t="s">
        <v>523</v>
      </c>
    </row>
    <row r="166" spans="1:11" x14ac:dyDescent="0.25">
      <c r="A166">
        <f t="shared" si="74"/>
        <v>96</v>
      </c>
      <c r="I166" t="s">
        <v>527</v>
      </c>
      <c r="J166" t="s">
        <v>580</v>
      </c>
      <c r="K166" s="3" t="s">
        <v>523</v>
      </c>
    </row>
    <row r="167" spans="1:11" x14ac:dyDescent="0.25">
      <c r="A167">
        <f t="shared" si="74"/>
        <v>96</v>
      </c>
      <c r="I167" t="s">
        <v>527</v>
      </c>
      <c r="J167" t="s">
        <v>580</v>
      </c>
      <c r="K167" s="3" t="s">
        <v>523</v>
      </c>
    </row>
    <row r="168" spans="1:11" x14ac:dyDescent="0.25">
      <c r="A168">
        <f t="shared" si="74"/>
        <v>96</v>
      </c>
      <c r="I168" t="s">
        <v>527</v>
      </c>
      <c r="J168" t="s">
        <v>580</v>
      </c>
      <c r="K168" s="3" t="s">
        <v>523</v>
      </c>
    </row>
    <row r="169" spans="1:11" x14ac:dyDescent="0.25">
      <c r="A169">
        <f t="shared" si="74"/>
        <v>96</v>
      </c>
      <c r="I169" t="s">
        <v>527</v>
      </c>
      <c r="J169" t="s">
        <v>580</v>
      </c>
      <c r="K169" s="3" t="s">
        <v>523</v>
      </c>
    </row>
    <row r="170" spans="1:11" x14ac:dyDescent="0.25">
      <c r="A170">
        <f t="shared" si="74"/>
        <v>96</v>
      </c>
      <c r="I170" t="s">
        <v>527</v>
      </c>
      <c r="J170" t="s">
        <v>580</v>
      </c>
      <c r="K170" s="3" t="s">
        <v>523</v>
      </c>
    </row>
    <row r="171" spans="1:11" x14ac:dyDescent="0.25">
      <c r="A171">
        <f t="shared" si="74"/>
        <v>96</v>
      </c>
      <c r="I171" t="s">
        <v>527</v>
      </c>
      <c r="J171" t="s">
        <v>580</v>
      </c>
      <c r="K171" s="3" t="s">
        <v>523</v>
      </c>
    </row>
    <row r="172" spans="1:11" x14ac:dyDescent="0.25">
      <c r="A172">
        <f t="shared" si="74"/>
        <v>96</v>
      </c>
      <c r="I172" t="s">
        <v>527</v>
      </c>
      <c r="J172" t="s">
        <v>580</v>
      </c>
      <c r="K172" s="3" t="s">
        <v>523</v>
      </c>
    </row>
    <row r="173" spans="1:11" x14ac:dyDescent="0.25">
      <c r="A173">
        <f t="shared" si="74"/>
        <v>96</v>
      </c>
      <c r="I173" t="s">
        <v>527</v>
      </c>
      <c r="J173" t="s">
        <v>580</v>
      </c>
      <c r="K173" s="3" t="s">
        <v>523</v>
      </c>
    </row>
    <row r="174" spans="1:11" x14ac:dyDescent="0.25">
      <c r="A174">
        <f t="shared" si="74"/>
        <v>96</v>
      </c>
      <c r="I174" t="s">
        <v>527</v>
      </c>
      <c r="J174" t="s">
        <v>580</v>
      </c>
      <c r="K174" s="3" t="s">
        <v>523</v>
      </c>
    </row>
    <row r="175" spans="1:11" x14ac:dyDescent="0.25">
      <c r="A175">
        <f t="shared" si="74"/>
        <v>96</v>
      </c>
      <c r="I175" t="s">
        <v>527</v>
      </c>
      <c r="J175" t="s">
        <v>580</v>
      </c>
      <c r="K175" s="3" t="s">
        <v>523</v>
      </c>
    </row>
    <row r="176" spans="1:11" x14ac:dyDescent="0.25">
      <c r="A176">
        <f t="shared" si="74"/>
        <v>96</v>
      </c>
      <c r="I176" t="s">
        <v>527</v>
      </c>
      <c r="J176" t="s">
        <v>580</v>
      </c>
      <c r="K176" s="3" t="s">
        <v>523</v>
      </c>
    </row>
    <row r="177" spans="1:11" x14ac:dyDescent="0.25">
      <c r="A177">
        <f t="shared" si="74"/>
        <v>96</v>
      </c>
      <c r="I177" t="s">
        <v>527</v>
      </c>
      <c r="J177" t="s">
        <v>580</v>
      </c>
      <c r="K177" s="3" t="s">
        <v>523</v>
      </c>
    </row>
    <row r="178" spans="1:11" x14ac:dyDescent="0.25">
      <c r="A178">
        <f t="shared" si="74"/>
        <v>96</v>
      </c>
      <c r="I178" t="s">
        <v>527</v>
      </c>
      <c r="J178" t="s">
        <v>580</v>
      </c>
      <c r="K178" s="3" t="s">
        <v>523</v>
      </c>
    </row>
    <row r="179" spans="1:11" x14ac:dyDescent="0.25">
      <c r="A179">
        <f t="shared" si="74"/>
        <v>96</v>
      </c>
      <c r="I179" t="s">
        <v>527</v>
      </c>
      <c r="J179" t="s">
        <v>580</v>
      </c>
      <c r="K179" s="3" t="s">
        <v>523</v>
      </c>
    </row>
    <row r="180" spans="1:11" x14ac:dyDescent="0.25">
      <c r="A180">
        <f t="shared" si="74"/>
        <v>96</v>
      </c>
      <c r="I180" t="s">
        <v>527</v>
      </c>
      <c r="J180" t="s">
        <v>580</v>
      </c>
      <c r="K180" s="3" t="s">
        <v>523</v>
      </c>
    </row>
    <row r="181" spans="1:11" x14ac:dyDescent="0.25">
      <c r="A181">
        <f t="shared" si="74"/>
        <v>96</v>
      </c>
      <c r="I181" t="s">
        <v>527</v>
      </c>
      <c r="J181" t="s">
        <v>580</v>
      </c>
      <c r="K181" s="3" t="s">
        <v>523</v>
      </c>
    </row>
    <row r="182" spans="1:11" x14ac:dyDescent="0.25">
      <c r="A182">
        <f t="shared" si="74"/>
        <v>96</v>
      </c>
      <c r="I182" t="s">
        <v>527</v>
      </c>
      <c r="J182" t="s">
        <v>580</v>
      </c>
      <c r="K182" s="3" t="s">
        <v>523</v>
      </c>
    </row>
    <row r="183" spans="1:11" x14ac:dyDescent="0.25">
      <c r="A183">
        <f t="shared" si="74"/>
        <v>96</v>
      </c>
      <c r="I183" t="s">
        <v>527</v>
      </c>
      <c r="J183" t="s">
        <v>580</v>
      </c>
      <c r="K183" s="3" t="s">
        <v>523</v>
      </c>
    </row>
    <row r="184" spans="1:11" x14ac:dyDescent="0.25">
      <c r="A184">
        <f t="shared" si="74"/>
        <v>96</v>
      </c>
      <c r="I184" t="s">
        <v>527</v>
      </c>
      <c r="J184" t="s">
        <v>580</v>
      </c>
      <c r="K184" s="3" t="s">
        <v>523</v>
      </c>
    </row>
    <row r="185" spans="1:11" x14ac:dyDescent="0.25">
      <c r="A185">
        <f t="shared" si="74"/>
        <v>96</v>
      </c>
      <c r="I185" t="s">
        <v>527</v>
      </c>
      <c r="J185" t="s">
        <v>580</v>
      </c>
      <c r="K185" s="3" t="s">
        <v>523</v>
      </c>
    </row>
    <row r="186" spans="1:11" x14ac:dyDescent="0.25">
      <c r="A186">
        <f t="shared" si="74"/>
        <v>96</v>
      </c>
      <c r="I186" t="s">
        <v>527</v>
      </c>
      <c r="J186" t="s">
        <v>580</v>
      </c>
      <c r="K186" s="3" t="s">
        <v>523</v>
      </c>
    </row>
    <row r="187" spans="1:11" x14ac:dyDescent="0.25">
      <c r="A187">
        <f t="shared" si="74"/>
        <v>96</v>
      </c>
      <c r="I187" t="s">
        <v>527</v>
      </c>
      <c r="J187" t="s">
        <v>580</v>
      </c>
      <c r="K187" s="3" t="s">
        <v>523</v>
      </c>
    </row>
    <row r="188" spans="1:11" x14ac:dyDescent="0.25">
      <c r="A188">
        <f t="shared" si="74"/>
        <v>96</v>
      </c>
      <c r="I188" t="s">
        <v>527</v>
      </c>
      <c r="J188" t="s">
        <v>580</v>
      </c>
      <c r="K188" s="3" t="s">
        <v>523</v>
      </c>
    </row>
    <row r="189" spans="1:11" x14ac:dyDescent="0.25">
      <c r="A189">
        <f t="shared" si="74"/>
        <v>96</v>
      </c>
      <c r="I189" t="s">
        <v>527</v>
      </c>
      <c r="J189" t="s">
        <v>580</v>
      </c>
      <c r="K189" s="3" t="s">
        <v>523</v>
      </c>
    </row>
    <row r="190" spans="1:11" x14ac:dyDescent="0.25">
      <c r="A190">
        <f t="shared" si="74"/>
        <v>96</v>
      </c>
      <c r="I190" t="s">
        <v>527</v>
      </c>
      <c r="J190" t="s">
        <v>580</v>
      </c>
      <c r="K190" s="3" t="s">
        <v>523</v>
      </c>
    </row>
    <row r="191" spans="1:11" x14ac:dyDescent="0.25">
      <c r="A191">
        <f t="shared" si="74"/>
        <v>96</v>
      </c>
      <c r="I191" t="s">
        <v>527</v>
      </c>
      <c r="J191" t="s">
        <v>580</v>
      </c>
      <c r="K191" s="3" t="s">
        <v>523</v>
      </c>
    </row>
    <row r="192" spans="1:11" x14ac:dyDescent="0.25">
      <c r="A192">
        <f t="shared" si="74"/>
        <v>96</v>
      </c>
      <c r="I192" t="s">
        <v>527</v>
      </c>
      <c r="J192" t="s">
        <v>580</v>
      </c>
      <c r="K192" s="3" t="s">
        <v>523</v>
      </c>
    </row>
    <row r="193" spans="1:11" x14ac:dyDescent="0.25">
      <c r="A193">
        <f t="shared" si="74"/>
        <v>96</v>
      </c>
      <c r="I193" t="s">
        <v>527</v>
      </c>
      <c r="J193" t="s">
        <v>580</v>
      </c>
      <c r="K193" s="3" t="s">
        <v>523</v>
      </c>
    </row>
    <row r="194" spans="1:11" x14ac:dyDescent="0.25">
      <c r="A194">
        <f t="shared" si="74"/>
        <v>96</v>
      </c>
      <c r="I194" t="s">
        <v>527</v>
      </c>
      <c r="J194" t="s">
        <v>580</v>
      </c>
      <c r="K194" s="3" t="s">
        <v>523</v>
      </c>
    </row>
    <row r="195" spans="1:11" x14ac:dyDescent="0.25">
      <c r="A195">
        <f t="shared" si="74"/>
        <v>96</v>
      </c>
      <c r="I195" t="s">
        <v>527</v>
      </c>
      <c r="J195" t="s">
        <v>580</v>
      </c>
      <c r="K195" s="3" t="s">
        <v>523</v>
      </c>
    </row>
    <row r="196" spans="1:11" x14ac:dyDescent="0.25">
      <c r="A196">
        <f t="shared" ref="A196:A235" si="87">IF(I196=I195,A195,A195+1)</f>
        <v>96</v>
      </c>
      <c r="I196" t="s">
        <v>527</v>
      </c>
      <c r="J196" t="s">
        <v>580</v>
      </c>
      <c r="K196" s="3" t="s">
        <v>523</v>
      </c>
    </row>
    <row r="197" spans="1:11" x14ac:dyDescent="0.25">
      <c r="A197">
        <f t="shared" si="87"/>
        <v>96</v>
      </c>
      <c r="I197" t="s">
        <v>527</v>
      </c>
      <c r="J197" t="s">
        <v>580</v>
      </c>
      <c r="K197" s="3" t="s">
        <v>523</v>
      </c>
    </row>
    <row r="198" spans="1:11" x14ac:dyDescent="0.25">
      <c r="A198">
        <f t="shared" si="87"/>
        <v>96</v>
      </c>
      <c r="I198" t="s">
        <v>527</v>
      </c>
      <c r="J198" t="s">
        <v>580</v>
      </c>
      <c r="K198" s="3" t="s">
        <v>523</v>
      </c>
    </row>
    <row r="199" spans="1:11" x14ac:dyDescent="0.25">
      <c r="A199">
        <f t="shared" si="87"/>
        <v>96</v>
      </c>
      <c r="I199" t="s">
        <v>527</v>
      </c>
      <c r="J199" t="s">
        <v>580</v>
      </c>
      <c r="K199" s="3" t="s">
        <v>523</v>
      </c>
    </row>
    <row r="200" spans="1:11" x14ac:dyDescent="0.25">
      <c r="A200">
        <f t="shared" si="87"/>
        <v>96</v>
      </c>
      <c r="I200" t="s">
        <v>527</v>
      </c>
      <c r="J200" t="s">
        <v>580</v>
      </c>
      <c r="K200" s="3" t="s">
        <v>523</v>
      </c>
    </row>
    <row r="201" spans="1:11" x14ac:dyDescent="0.25">
      <c r="A201">
        <f t="shared" si="87"/>
        <v>96</v>
      </c>
      <c r="I201" t="s">
        <v>527</v>
      </c>
      <c r="J201" t="s">
        <v>580</v>
      </c>
      <c r="K201" s="3" t="s">
        <v>523</v>
      </c>
    </row>
    <row r="202" spans="1:11" x14ac:dyDescent="0.25">
      <c r="A202">
        <f t="shared" si="87"/>
        <v>96</v>
      </c>
      <c r="I202" t="s">
        <v>527</v>
      </c>
      <c r="J202" t="s">
        <v>580</v>
      </c>
      <c r="K202" s="3" t="s">
        <v>523</v>
      </c>
    </row>
    <row r="203" spans="1:11" x14ac:dyDescent="0.25">
      <c r="A203">
        <f t="shared" si="87"/>
        <v>96</v>
      </c>
      <c r="I203" t="s">
        <v>527</v>
      </c>
      <c r="J203" t="s">
        <v>580</v>
      </c>
      <c r="K203" s="3" t="s">
        <v>523</v>
      </c>
    </row>
    <row r="204" spans="1:11" x14ac:dyDescent="0.25">
      <c r="A204">
        <f t="shared" si="87"/>
        <v>96</v>
      </c>
      <c r="I204" t="s">
        <v>527</v>
      </c>
      <c r="J204" t="s">
        <v>580</v>
      </c>
      <c r="K204" s="3" t="s">
        <v>523</v>
      </c>
    </row>
    <row r="205" spans="1:11" x14ac:dyDescent="0.25">
      <c r="A205">
        <f t="shared" si="87"/>
        <v>96</v>
      </c>
      <c r="I205" t="s">
        <v>527</v>
      </c>
      <c r="J205" t="s">
        <v>580</v>
      </c>
      <c r="K205" s="3" t="s">
        <v>523</v>
      </c>
    </row>
    <row r="206" spans="1:11" x14ac:dyDescent="0.25">
      <c r="A206">
        <f t="shared" si="87"/>
        <v>96</v>
      </c>
      <c r="I206" t="s">
        <v>527</v>
      </c>
      <c r="J206" t="s">
        <v>580</v>
      </c>
      <c r="K206" s="3" t="s">
        <v>523</v>
      </c>
    </row>
    <row r="207" spans="1:11" x14ac:dyDescent="0.25">
      <c r="A207">
        <f t="shared" si="87"/>
        <v>96</v>
      </c>
      <c r="I207" t="s">
        <v>527</v>
      </c>
      <c r="J207" t="s">
        <v>580</v>
      </c>
      <c r="K207" s="3" t="s">
        <v>523</v>
      </c>
    </row>
    <row r="208" spans="1:11" x14ac:dyDescent="0.25">
      <c r="A208">
        <f t="shared" si="87"/>
        <v>96</v>
      </c>
      <c r="I208" t="s">
        <v>527</v>
      </c>
      <c r="J208" t="s">
        <v>580</v>
      </c>
      <c r="K208" s="3" t="s">
        <v>523</v>
      </c>
    </row>
    <row r="209" spans="1:11" x14ac:dyDescent="0.25">
      <c r="A209">
        <f t="shared" si="87"/>
        <v>96</v>
      </c>
      <c r="I209" t="s">
        <v>527</v>
      </c>
      <c r="J209" t="s">
        <v>580</v>
      </c>
      <c r="K209" s="3" t="s">
        <v>523</v>
      </c>
    </row>
    <row r="210" spans="1:11" x14ac:dyDescent="0.25">
      <c r="A210">
        <f t="shared" si="87"/>
        <v>96</v>
      </c>
      <c r="I210" t="s">
        <v>527</v>
      </c>
      <c r="J210" t="s">
        <v>580</v>
      </c>
      <c r="K210" s="3" t="s">
        <v>523</v>
      </c>
    </row>
    <row r="211" spans="1:11" x14ac:dyDescent="0.25">
      <c r="A211">
        <f t="shared" si="87"/>
        <v>96</v>
      </c>
      <c r="I211" t="s">
        <v>527</v>
      </c>
      <c r="J211" t="s">
        <v>580</v>
      </c>
      <c r="K211" s="3" t="s">
        <v>523</v>
      </c>
    </row>
    <row r="212" spans="1:11" x14ac:dyDescent="0.25">
      <c r="A212">
        <f t="shared" si="87"/>
        <v>96</v>
      </c>
      <c r="I212" t="s">
        <v>527</v>
      </c>
      <c r="J212" t="s">
        <v>580</v>
      </c>
      <c r="K212" s="3" t="s">
        <v>523</v>
      </c>
    </row>
    <row r="213" spans="1:11" x14ac:dyDescent="0.25">
      <c r="A213">
        <f t="shared" si="87"/>
        <v>96</v>
      </c>
      <c r="I213" t="s">
        <v>527</v>
      </c>
      <c r="J213" t="s">
        <v>580</v>
      </c>
      <c r="K213" s="3" t="s">
        <v>523</v>
      </c>
    </row>
    <row r="214" spans="1:11" x14ac:dyDescent="0.25">
      <c r="A214">
        <f t="shared" si="87"/>
        <v>96</v>
      </c>
      <c r="I214" t="s">
        <v>527</v>
      </c>
      <c r="J214" t="s">
        <v>580</v>
      </c>
      <c r="K214" s="3" t="s">
        <v>523</v>
      </c>
    </row>
    <row r="215" spans="1:11" x14ac:dyDescent="0.25">
      <c r="A215">
        <f t="shared" si="87"/>
        <v>96</v>
      </c>
      <c r="I215" t="s">
        <v>527</v>
      </c>
      <c r="J215" t="s">
        <v>580</v>
      </c>
      <c r="K215" s="3" t="s">
        <v>523</v>
      </c>
    </row>
    <row r="216" spans="1:11" x14ac:dyDescent="0.25">
      <c r="A216">
        <f t="shared" si="87"/>
        <v>96</v>
      </c>
      <c r="I216" t="s">
        <v>527</v>
      </c>
      <c r="J216" t="s">
        <v>580</v>
      </c>
      <c r="K216" s="3" t="s">
        <v>523</v>
      </c>
    </row>
    <row r="217" spans="1:11" x14ac:dyDescent="0.25">
      <c r="A217">
        <f t="shared" si="87"/>
        <v>96</v>
      </c>
      <c r="I217" t="s">
        <v>527</v>
      </c>
      <c r="J217" t="s">
        <v>580</v>
      </c>
      <c r="K217" s="3" t="s">
        <v>523</v>
      </c>
    </row>
    <row r="218" spans="1:11" x14ac:dyDescent="0.25">
      <c r="A218">
        <f t="shared" si="87"/>
        <v>96</v>
      </c>
      <c r="I218" t="s">
        <v>527</v>
      </c>
      <c r="K218" s="3" t="s">
        <v>523</v>
      </c>
    </row>
    <row r="219" spans="1:11" x14ac:dyDescent="0.25">
      <c r="A219">
        <f t="shared" si="87"/>
        <v>96</v>
      </c>
      <c r="I219" t="s">
        <v>527</v>
      </c>
      <c r="K219" s="3" t="s">
        <v>523</v>
      </c>
    </row>
    <row r="220" spans="1:11" x14ac:dyDescent="0.25">
      <c r="A220">
        <f t="shared" si="87"/>
        <v>96</v>
      </c>
      <c r="I220" t="s">
        <v>527</v>
      </c>
      <c r="K220" s="3" t="s">
        <v>523</v>
      </c>
    </row>
    <row r="221" spans="1:11" x14ac:dyDescent="0.25">
      <c r="A221">
        <f t="shared" si="87"/>
        <v>96</v>
      </c>
      <c r="I221" t="s">
        <v>527</v>
      </c>
      <c r="K221" s="3" t="s">
        <v>523</v>
      </c>
    </row>
    <row r="222" spans="1:11" x14ac:dyDescent="0.25">
      <c r="A222">
        <f t="shared" si="87"/>
        <v>96</v>
      </c>
      <c r="I222" t="s">
        <v>527</v>
      </c>
      <c r="K222" s="3" t="s">
        <v>523</v>
      </c>
    </row>
    <row r="223" spans="1:11" x14ac:dyDescent="0.25">
      <c r="A223">
        <f t="shared" si="87"/>
        <v>96</v>
      </c>
      <c r="I223" t="s">
        <v>527</v>
      </c>
      <c r="K223" s="3" t="s">
        <v>523</v>
      </c>
    </row>
    <row r="224" spans="1:11" x14ac:dyDescent="0.25">
      <c r="A224">
        <f t="shared" si="87"/>
        <v>96</v>
      </c>
      <c r="I224" t="s">
        <v>527</v>
      </c>
      <c r="K224" s="3" t="s">
        <v>523</v>
      </c>
    </row>
    <row r="225" spans="1:11" x14ac:dyDescent="0.25">
      <c r="A225">
        <f t="shared" si="87"/>
        <v>96</v>
      </c>
      <c r="I225" t="s">
        <v>527</v>
      </c>
      <c r="K225" s="3" t="s">
        <v>523</v>
      </c>
    </row>
    <row r="226" spans="1:11" x14ac:dyDescent="0.25">
      <c r="A226">
        <f t="shared" si="87"/>
        <v>96</v>
      </c>
      <c r="I226" t="s">
        <v>527</v>
      </c>
      <c r="K226" s="3" t="s">
        <v>523</v>
      </c>
    </row>
    <row r="227" spans="1:11" x14ac:dyDescent="0.25">
      <c r="A227">
        <f t="shared" si="87"/>
        <v>96</v>
      </c>
      <c r="I227" t="s">
        <v>527</v>
      </c>
      <c r="K227" s="3" t="s">
        <v>523</v>
      </c>
    </row>
    <row r="228" spans="1:11" x14ac:dyDescent="0.25">
      <c r="A228">
        <f t="shared" si="87"/>
        <v>96</v>
      </c>
      <c r="I228" t="s">
        <v>527</v>
      </c>
      <c r="K228" s="3" t="s">
        <v>523</v>
      </c>
    </row>
    <row r="229" spans="1:11" x14ac:dyDescent="0.25">
      <c r="A229">
        <f t="shared" si="87"/>
        <v>96</v>
      </c>
      <c r="I229" t="s">
        <v>527</v>
      </c>
      <c r="K229" s="3" t="s">
        <v>523</v>
      </c>
    </row>
    <row r="230" spans="1:11" x14ac:dyDescent="0.25">
      <c r="A230">
        <f t="shared" si="87"/>
        <v>96</v>
      </c>
      <c r="I230" t="s">
        <v>527</v>
      </c>
      <c r="K230" s="3" t="s">
        <v>523</v>
      </c>
    </row>
    <row r="231" spans="1:11" x14ac:dyDescent="0.25">
      <c r="A231">
        <f t="shared" si="87"/>
        <v>96</v>
      </c>
      <c r="I231" t="s">
        <v>527</v>
      </c>
      <c r="K231" s="3" t="s">
        <v>523</v>
      </c>
    </row>
    <row r="232" spans="1:11" x14ac:dyDescent="0.25">
      <c r="A232">
        <f t="shared" si="87"/>
        <v>96</v>
      </c>
      <c r="I232" t="s">
        <v>527</v>
      </c>
      <c r="K232" s="3" t="s">
        <v>523</v>
      </c>
    </row>
    <row r="233" spans="1:11" x14ac:dyDescent="0.25">
      <c r="A233">
        <f t="shared" si="87"/>
        <v>96</v>
      </c>
      <c r="I233" t="s">
        <v>527</v>
      </c>
      <c r="K233" s="3" t="s">
        <v>523</v>
      </c>
    </row>
    <row r="234" spans="1:11" x14ac:dyDescent="0.25">
      <c r="A234">
        <f t="shared" si="87"/>
        <v>96</v>
      </c>
      <c r="I234" t="s">
        <v>527</v>
      </c>
      <c r="K234" s="3" t="s">
        <v>523</v>
      </c>
    </row>
    <row r="235" spans="1:11" x14ac:dyDescent="0.25">
      <c r="A235">
        <f t="shared" si="87"/>
        <v>96</v>
      </c>
      <c r="I235" t="s">
        <v>527</v>
      </c>
      <c r="K235" s="3" t="s">
        <v>523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5C1E-2328-4076-89BE-C91ABAE3D387}">
  <dimension ref="A1:H154"/>
  <sheetViews>
    <sheetView topLeftCell="A136" workbookViewId="0">
      <selection activeCell="F154" sqref="A154:F154"/>
    </sheetView>
  </sheetViews>
  <sheetFormatPr defaultRowHeight="15" x14ac:dyDescent="0.25"/>
  <cols>
    <col min="1" max="1" width="5" bestFit="1" customWidth="1"/>
    <col min="2" max="2" width="18" bestFit="1" customWidth="1"/>
    <col min="3" max="3" width="15.42578125" bestFit="1" customWidth="1"/>
    <col min="4" max="4" width="16.7109375" bestFit="1" customWidth="1"/>
    <col min="5" max="5" width="12.140625" bestFit="1" customWidth="1"/>
    <col min="6" max="6" width="10.5703125" bestFit="1" customWidth="1"/>
    <col min="7" max="7" width="11" bestFit="1" customWidth="1"/>
    <col min="8" max="8" width="11.7109375" bestFit="1" customWidth="1"/>
  </cols>
  <sheetData>
    <row r="1" spans="1:8" x14ac:dyDescent="0.25">
      <c r="A1" t="s">
        <v>486</v>
      </c>
      <c r="B1" t="s">
        <v>487</v>
      </c>
      <c r="C1" t="s">
        <v>488</v>
      </c>
      <c r="D1" t="s">
        <v>489</v>
      </c>
      <c r="E1" t="s">
        <v>655</v>
      </c>
      <c r="F1" t="s">
        <v>656</v>
      </c>
      <c r="G1" t="s">
        <v>490</v>
      </c>
      <c r="H1" t="s">
        <v>491</v>
      </c>
    </row>
    <row r="2" spans="1:8" x14ac:dyDescent="0.25">
      <c r="A2">
        <v>2020</v>
      </c>
      <c r="B2" t="s">
        <v>493</v>
      </c>
      <c r="C2" t="s">
        <v>494</v>
      </c>
      <c r="D2" t="s">
        <v>495</v>
      </c>
      <c r="E2" t="s">
        <v>503</v>
      </c>
      <c r="F2">
        <v>202002930</v>
      </c>
      <c r="G2">
        <v>36.011760000000002</v>
      </c>
      <c r="H2">
        <v>-85.130610000000004</v>
      </c>
    </row>
    <row r="3" spans="1:8" x14ac:dyDescent="0.25">
      <c r="A3">
        <v>2019</v>
      </c>
      <c r="B3" t="s">
        <v>497</v>
      </c>
      <c r="C3" t="s">
        <v>498</v>
      </c>
      <c r="D3" t="s">
        <v>499</v>
      </c>
      <c r="E3" t="s">
        <v>500</v>
      </c>
      <c r="F3">
        <v>20191546</v>
      </c>
      <c r="G3">
        <v>36.011949999999999</v>
      </c>
      <c r="H3">
        <v>-85.131190000000004</v>
      </c>
    </row>
    <row r="4" spans="1:8" x14ac:dyDescent="0.25">
      <c r="A4">
        <v>2020</v>
      </c>
      <c r="B4" t="s">
        <v>501</v>
      </c>
      <c r="C4" t="s">
        <v>502</v>
      </c>
      <c r="D4" t="s">
        <v>495</v>
      </c>
      <c r="E4" t="s">
        <v>503</v>
      </c>
      <c r="F4">
        <v>202001865</v>
      </c>
      <c r="G4">
        <v>35.943869999999997</v>
      </c>
      <c r="H4">
        <v>-83.93938</v>
      </c>
    </row>
    <row r="5" spans="1:8" x14ac:dyDescent="0.25">
      <c r="A5">
        <v>2019</v>
      </c>
      <c r="B5" t="s">
        <v>504</v>
      </c>
      <c r="C5" t="s">
        <v>505</v>
      </c>
      <c r="D5" t="s">
        <v>506</v>
      </c>
      <c r="E5" t="s">
        <v>507</v>
      </c>
      <c r="F5">
        <v>20191505</v>
      </c>
      <c r="G5">
        <v>35.995780000000003</v>
      </c>
      <c r="H5">
        <v>-84.219520000000003</v>
      </c>
    </row>
    <row r="6" spans="1:8" x14ac:dyDescent="0.25">
      <c r="A6">
        <v>2020</v>
      </c>
      <c r="B6" t="s">
        <v>509</v>
      </c>
      <c r="C6" t="s">
        <v>502</v>
      </c>
      <c r="D6" t="s">
        <v>495</v>
      </c>
      <c r="E6" t="s">
        <v>503</v>
      </c>
      <c r="F6">
        <v>202003832</v>
      </c>
      <c r="G6">
        <v>35.944229999999997</v>
      </c>
      <c r="H6">
        <v>-83.937709999999996</v>
      </c>
    </row>
    <row r="7" spans="1:8" x14ac:dyDescent="0.25">
      <c r="A7">
        <v>2020</v>
      </c>
      <c r="B7" t="s">
        <v>510</v>
      </c>
      <c r="C7" t="s">
        <v>511</v>
      </c>
      <c r="D7" t="s">
        <v>495</v>
      </c>
      <c r="E7" t="s">
        <v>503</v>
      </c>
      <c r="F7">
        <v>202002714</v>
      </c>
      <c r="G7">
        <v>35.884827000000001</v>
      </c>
      <c r="H7">
        <v>-83.925551999999996</v>
      </c>
    </row>
    <row r="8" spans="1:8" x14ac:dyDescent="0.25">
      <c r="A8">
        <v>2021</v>
      </c>
      <c r="B8" t="s">
        <v>513</v>
      </c>
      <c r="C8" t="s">
        <v>514</v>
      </c>
      <c r="D8" t="s">
        <v>515</v>
      </c>
      <c r="E8" t="s">
        <v>516</v>
      </c>
      <c r="F8">
        <v>202104468</v>
      </c>
      <c r="G8">
        <v>35.884827000000001</v>
      </c>
      <c r="H8">
        <v>-83.925551999999996</v>
      </c>
    </row>
    <row r="9" spans="1:8" x14ac:dyDescent="0.25">
      <c r="A9">
        <v>2021</v>
      </c>
      <c r="B9" t="s">
        <v>517</v>
      </c>
      <c r="C9" t="s">
        <v>518</v>
      </c>
      <c r="D9" t="s">
        <v>519</v>
      </c>
      <c r="E9" t="s">
        <v>520</v>
      </c>
      <c r="F9">
        <v>202101147</v>
      </c>
      <c r="G9">
        <v>35.996490000000001</v>
      </c>
      <c r="H9">
        <v>-84.218810000000005</v>
      </c>
    </row>
    <row r="10" spans="1:8" x14ac:dyDescent="0.25">
      <c r="A10">
        <v>2021</v>
      </c>
      <c r="B10" t="s">
        <v>517</v>
      </c>
      <c r="C10" t="s">
        <v>521</v>
      </c>
      <c r="D10" t="s">
        <v>522</v>
      </c>
      <c r="E10" t="s">
        <v>520</v>
      </c>
      <c r="F10">
        <v>202103488</v>
      </c>
      <c r="G10">
        <v>35.996490000000001</v>
      </c>
      <c r="H10">
        <v>-84.218810000000005</v>
      </c>
    </row>
    <row r="11" spans="1:8" x14ac:dyDescent="0.25">
      <c r="B11" t="s">
        <v>524</v>
      </c>
      <c r="C11" t="s">
        <v>525</v>
      </c>
      <c r="D11" t="s">
        <v>526</v>
      </c>
      <c r="E11" t="s">
        <v>527</v>
      </c>
      <c r="F11" t="s">
        <v>121</v>
      </c>
      <c r="G11">
        <v>35.996490000000001</v>
      </c>
      <c r="H11">
        <v>-84.218810000000005</v>
      </c>
    </row>
    <row r="12" spans="1:8" x14ac:dyDescent="0.25">
      <c r="A12">
        <v>2020</v>
      </c>
      <c r="B12" t="s">
        <v>529</v>
      </c>
      <c r="C12" t="s">
        <v>530</v>
      </c>
      <c r="D12" t="s">
        <v>531</v>
      </c>
      <c r="E12" t="s">
        <v>507</v>
      </c>
      <c r="F12">
        <v>202007047</v>
      </c>
      <c r="G12">
        <v>36.019449999999999</v>
      </c>
      <c r="H12">
        <v>-85.129859999999994</v>
      </c>
    </row>
    <row r="13" spans="1:8" x14ac:dyDescent="0.25">
      <c r="A13">
        <v>2020</v>
      </c>
      <c r="B13" t="s">
        <v>504</v>
      </c>
      <c r="C13" t="s">
        <v>532</v>
      </c>
      <c r="D13" t="s">
        <v>533</v>
      </c>
      <c r="E13" t="s">
        <v>534</v>
      </c>
      <c r="F13">
        <v>202006958</v>
      </c>
      <c r="G13">
        <v>35.995780000000003</v>
      </c>
      <c r="H13">
        <v>-84.219520000000003</v>
      </c>
    </row>
    <row r="14" spans="1:8" x14ac:dyDescent="0.25">
      <c r="A14">
        <v>2021</v>
      </c>
      <c r="B14" t="s">
        <v>535</v>
      </c>
      <c r="C14" t="s">
        <v>536</v>
      </c>
      <c r="D14" t="s">
        <v>537</v>
      </c>
      <c r="E14" t="s">
        <v>520</v>
      </c>
      <c r="F14">
        <v>202100566</v>
      </c>
      <c r="G14">
        <v>36.020040000000002</v>
      </c>
      <c r="H14">
        <v>-85.12782</v>
      </c>
    </row>
    <row r="15" spans="1:8" x14ac:dyDescent="0.25">
      <c r="A15">
        <v>2021</v>
      </c>
      <c r="B15" t="s">
        <v>538</v>
      </c>
      <c r="C15">
        <v>1</v>
      </c>
      <c r="E15" t="s">
        <v>539</v>
      </c>
      <c r="F15">
        <v>202106148</v>
      </c>
      <c r="G15">
        <v>35.932369799999996</v>
      </c>
      <c r="H15">
        <v>-84.311610599999995</v>
      </c>
    </row>
    <row r="16" spans="1:8" x14ac:dyDescent="0.25">
      <c r="A16">
        <v>2021</v>
      </c>
      <c r="B16" t="s">
        <v>540</v>
      </c>
      <c r="C16" t="s">
        <v>541</v>
      </c>
      <c r="D16" t="s">
        <v>542</v>
      </c>
      <c r="E16" t="s">
        <v>516</v>
      </c>
      <c r="F16">
        <v>202104619</v>
      </c>
      <c r="G16">
        <v>35.884827000000001</v>
      </c>
      <c r="H16">
        <v>-83.925551999999996</v>
      </c>
    </row>
    <row r="17" spans="1:8" x14ac:dyDescent="0.25">
      <c r="A17">
        <v>2022</v>
      </c>
      <c r="B17" t="s">
        <v>510</v>
      </c>
      <c r="C17" t="s">
        <v>543</v>
      </c>
      <c r="D17" t="s">
        <v>499</v>
      </c>
      <c r="E17" t="s">
        <v>520</v>
      </c>
      <c r="F17">
        <v>202202858</v>
      </c>
      <c r="G17">
        <v>35.884157000000002</v>
      </c>
      <c r="H17">
        <v>-83.925348999999997</v>
      </c>
    </row>
    <row r="18" spans="1:8" x14ac:dyDescent="0.25">
      <c r="A18">
        <v>2019</v>
      </c>
      <c r="B18" t="s">
        <v>497</v>
      </c>
      <c r="C18" t="s">
        <v>530</v>
      </c>
      <c r="D18" t="s">
        <v>531</v>
      </c>
      <c r="E18" t="s">
        <v>500</v>
      </c>
      <c r="F18">
        <v>20190040</v>
      </c>
      <c r="G18">
        <v>36.011949999999999</v>
      </c>
      <c r="H18">
        <v>-85.131190000000004</v>
      </c>
    </row>
    <row r="19" spans="1:8" x14ac:dyDescent="0.25">
      <c r="A19">
        <v>2019</v>
      </c>
      <c r="B19" t="s">
        <v>535</v>
      </c>
      <c r="C19" t="s">
        <v>498</v>
      </c>
      <c r="D19" t="s">
        <v>499</v>
      </c>
      <c r="E19" t="s">
        <v>500</v>
      </c>
      <c r="F19">
        <v>20191440</v>
      </c>
      <c r="G19">
        <v>36.020040000000002</v>
      </c>
      <c r="H19">
        <v>-85.12782</v>
      </c>
    </row>
    <row r="20" spans="1:8" x14ac:dyDescent="0.25">
      <c r="A20">
        <v>2019</v>
      </c>
      <c r="B20" t="s">
        <v>529</v>
      </c>
      <c r="C20" t="s">
        <v>530</v>
      </c>
      <c r="D20" t="s">
        <v>531</v>
      </c>
      <c r="E20" t="s">
        <v>500</v>
      </c>
      <c r="F20">
        <v>20191144</v>
      </c>
      <c r="G20">
        <v>36.019449999999999</v>
      </c>
      <c r="H20">
        <v>-85.129859999999994</v>
      </c>
    </row>
    <row r="21" spans="1:8" x14ac:dyDescent="0.25">
      <c r="A21">
        <v>2022</v>
      </c>
      <c r="B21" t="s">
        <v>510</v>
      </c>
      <c r="C21" t="s">
        <v>546</v>
      </c>
      <c r="D21" t="s">
        <v>531</v>
      </c>
      <c r="E21" t="s">
        <v>520</v>
      </c>
      <c r="F21">
        <v>202202346</v>
      </c>
      <c r="G21">
        <v>35.884157000000002</v>
      </c>
      <c r="H21">
        <v>-83.925348999999997</v>
      </c>
    </row>
    <row r="22" spans="1:8" x14ac:dyDescent="0.25">
      <c r="A22">
        <v>2021</v>
      </c>
      <c r="B22" t="s">
        <v>547</v>
      </c>
      <c r="C22" t="s">
        <v>548</v>
      </c>
      <c r="D22" t="s">
        <v>549</v>
      </c>
      <c r="E22" t="s">
        <v>507</v>
      </c>
      <c r="F22">
        <v>202104231</v>
      </c>
      <c r="G22">
        <v>36.01144</v>
      </c>
      <c r="H22">
        <v>-85.133219999999994</v>
      </c>
    </row>
    <row r="23" spans="1:8" x14ac:dyDescent="0.25">
      <c r="A23">
        <v>2021</v>
      </c>
      <c r="B23" t="s">
        <v>509</v>
      </c>
      <c r="C23" t="s">
        <v>518</v>
      </c>
      <c r="D23" t="s">
        <v>519</v>
      </c>
      <c r="E23" t="s">
        <v>520</v>
      </c>
      <c r="F23">
        <v>202101030</v>
      </c>
      <c r="G23">
        <v>35.944229999999997</v>
      </c>
      <c r="H23">
        <v>-83.937709999999996</v>
      </c>
    </row>
    <row r="24" spans="1:8" x14ac:dyDescent="0.25">
      <c r="A24">
        <v>2021</v>
      </c>
      <c r="B24" t="s">
        <v>550</v>
      </c>
      <c r="C24" t="s">
        <v>518</v>
      </c>
      <c r="D24" t="s">
        <v>519</v>
      </c>
      <c r="E24" t="s">
        <v>520</v>
      </c>
      <c r="F24">
        <v>202102645</v>
      </c>
      <c r="G24">
        <v>35.884236000000001</v>
      </c>
      <c r="H24">
        <v>-83.925281999999996</v>
      </c>
    </row>
    <row r="25" spans="1:8" x14ac:dyDescent="0.25">
      <c r="A25">
        <v>2022</v>
      </c>
      <c r="B25" t="s">
        <v>551</v>
      </c>
      <c r="C25" t="s">
        <v>552</v>
      </c>
      <c r="D25" t="s">
        <v>553</v>
      </c>
      <c r="E25" t="s">
        <v>507</v>
      </c>
      <c r="F25">
        <v>202202486</v>
      </c>
      <c r="G25">
        <v>35.672454000000002</v>
      </c>
      <c r="H25">
        <v>-83.736588999999995</v>
      </c>
    </row>
    <row r="26" spans="1:8" x14ac:dyDescent="0.25">
      <c r="A26">
        <v>2018</v>
      </c>
      <c r="B26" t="s">
        <v>554</v>
      </c>
      <c r="C26" t="s">
        <v>555</v>
      </c>
      <c r="D26" t="s">
        <v>526</v>
      </c>
      <c r="E26" t="s">
        <v>527</v>
      </c>
      <c r="F26" t="s">
        <v>658</v>
      </c>
      <c r="G26" t="s">
        <v>559</v>
      </c>
      <c r="H26">
        <v>4031</v>
      </c>
    </row>
    <row r="27" spans="1:8" x14ac:dyDescent="0.25">
      <c r="A27">
        <v>2022</v>
      </c>
      <c r="B27" t="s">
        <v>556</v>
      </c>
      <c r="C27" t="s">
        <v>514</v>
      </c>
      <c r="D27" t="s">
        <v>515</v>
      </c>
      <c r="E27" t="s">
        <v>557</v>
      </c>
      <c r="F27">
        <v>202206589</v>
      </c>
      <c r="G27">
        <v>35.884157000000002</v>
      </c>
      <c r="H27">
        <v>-83.925348999999997</v>
      </c>
    </row>
    <row r="28" spans="1:8" x14ac:dyDescent="0.25">
      <c r="A28">
        <v>2021</v>
      </c>
      <c r="B28" t="s">
        <v>558</v>
      </c>
      <c r="C28" t="s">
        <v>518</v>
      </c>
      <c r="D28" t="s">
        <v>519</v>
      </c>
      <c r="E28" t="s">
        <v>520</v>
      </c>
      <c r="F28">
        <v>202102433</v>
      </c>
      <c r="G28">
        <v>36.012259999999998</v>
      </c>
      <c r="H28">
        <v>-85.133390000000006</v>
      </c>
    </row>
    <row r="29" spans="1:8" x14ac:dyDescent="0.25">
      <c r="A29">
        <v>2019</v>
      </c>
      <c r="B29" t="s">
        <v>559</v>
      </c>
      <c r="C29" t="s">
        <v>560</v>
      </c>
      <c r="D29" t="s">
        <v>561</v>
      </c>
      <c r="E29" t="s">
        <v>527</v>
      </c>
      <c r="F29" t="s">
        <v>66</v>
      </c>
      <c r="G29" t="s">
        <v>559</v>
      </c>
      <c r="H29" t="s">
        <v>523</v>
      </c>
    </row>
    <row r="30" spans="1:8" x14ac:dyDescent="0.25">
      <c r="A30">
        <v>2019</v>
      </c>
      <c r="B30" t="s">
        <v>554</v>
      </c>
      <c r="C30" t="s">
        <v>555</v>
      </c>
      <c r="D30" t="s">
        <v>526</v>
      </c>
      <c r="E30" t="s">
        <v>527</v>
      </c>
      <c r="F30" t="s">
        <v>659</v>
      </c>
      <c r="G30" t="s">
        <v>559</v>
      </c>
      <c r="H30">
        <v>4012</v>
      </c>
    </row>
    <row r="31" spans="1:8" x14ac:dyDescent="0.25">
      <c r="A31">
        <v>2019</v>
      </c>
      <c r="B31" t="s">
        <v>554</v>
      </c>
      <c r="C31" t="s">
        <v>563</v>
      </c>
      <c r="D31" t="s">
        <v>526</v>
      </c>
      <c r="E31" t="s">
        <v>527</v>
      </c>
      <c r="F31" t="s">
        <v>85</v>
      </c>
      <c r="G31" t="s">
        <v>559</v>
      </c>
      <c r="H31" t="s">
        <v>523</v>
      </c>
    </row>
    <row r="32" spans="1:8" x14ac:dyDescent="0.25">
      <c r="A32">
        <v>2019</v>
      </c>
      <c r="B32" t="s">
        <v>565</v>
      </c>
      <c r="C32" t="s">
        <v>566</v>
      </c>
      <c r="D32" t="s">
        <v>567</v>
      </c>
      <c r="E32" t="s">
        <v>527</v>
      </c>
      <c r="F32" t="s">
        <v>660</v>
      </c>
      <c r="G32" t="s">
        <v>657</v>
      </c>
      <c r="H32" t="s">
        <v>523</v>
      </c>
    </row>
    <row r="33" spans="1:8" x14ac:dyDescent="0.25">
      <c r="A33">
        <v>2019</v>
      </c>
      <c r="B33" t="s">
        <v>559</v>
      </c>
      <c r="C33" t="s">
        <v>568</v>
      </c>
      <c r="D33" t="s">
        <v>561</v>
      </c>
      <c r="E33" t="s">
        <v>527</v>
      </c>
      <c r="F33" t="s">
        <v>661</v>
      </c>
      <c r="G33" t="s">
        <v>559</v>
      </c>
      <c r="H33" t="s">
        <v>523</v>
      </c>
    </row>
    <row r="34" spans="1:8" x14ac:dyDescent="0.25">
      <c r="A34">
        <v>2019</v>
      </c>
      <c r="B34" t="s">
        <v>524</v>
      </c>
      <c r="C34" t="s">
        <v>555</v>
      </c>
      <c r="D34" t="s">
        <v>526</v>
      </c>
      <c r="E34" t="s">
        <v>527</v>
      </c>
      <c r="F34" t="s">
        <v>125</v>
      </c>
      <c r="G34">
        <v>35.996490000000001</v>
      </c>
      <c r="H34">
        <v>-84.218810000000005</v>
      </c>
    </row>
    <row r="35" spans="1:8" x14ac:dyDescent="0.25">
      <c r="A35">
        <v>2019</v>
      </c>
      <c r="B35" t="s">
        <v>524</v>
      </c>
      <c r="C35" t="s">
        <v>568</v>
      </c>
      <c r="D35" t="s">
        <v>526</v>
      </c>
      <c r="E35" t="s">
        <v>527</v>
      </c>
      <c r="F35" t="s">
        <v>662</v>
      </c>
      <c r="G35" t="s">
        <v>657</v>
      </c>
      <c r="H35" t="s">
        <v>570</v>
      </c>
    </row>
    <row r="36" spans="1:8" x14ac:dyDescent="0.25">
      <c r="A36">
        <v>2022</v>
      </c>
      <c r="B36" t="s">
        <v>509</v>
      </c>
      <c r="C36" t="s">
        <v>571</v>
      </c>
      <c r="D36" t="s">
        <v>522</v>
      </c>
      <c r="E36" t="s">
        <v>520</v>
      </c>
      <c r="F36">
        <v>202203113</v>
      </c>
      <c r="G36">
        <v>35.944229999999997</v>
      </c>
      <c r="H36">
        <v>-83.937709999999996</v>
      </c>
    </row>
    <row r="37" spans="1:8" x14ac:dyDescent="0.25">
      <c r="A37">
        <v>2022</v>
      </c>
      <c r="B37" t="s">
        <v>540</v>
      </c>
      <c r="C37" t="s">
        <v>514</v>
      </c>
      <c r="D37" t="s">
        <v>515</v>
      </c>
      <c r="E37" t="s">
        <v>520</v>
      </c>
      <c r="F37">
        <v>202206648</v>
      </c>
      <c r="G37">
        <v>35.944229999999997</v>
      </c>
      <c r="H37">
        <v>-83.937709999999996</v>
      </c>
    </row>
    <row r="38" spans="1:8" x14ac:dyDescent="0.25">
      <c r="A38">
        <v>2020</v>
      </c>
      <c r="B38" t="s">
        <v>502</v>
      </c>
      <c r="D38">
        <v>2</v>
      </c>
      <c r="E38" t="s">
        <v>539</v>
      </c>
      <c r="F38">
        <v>202000029</v>
      </c>
      <c r="G38" t="s">
        <v>580</v>
      </c>
      <c r="H38" t="s">
        <v>572</v>
      </c>
    </row>
    <row r="39" spans="1:8" x14ac:dyDescent="0.25">
      <c r="A39">
        <v>2020</v>
      </c>
      <c r="B39" t="s">
        <v>535</v>
      </c>
      <c r="C39" t="s">
        <v>573</v>
      </c>
      <c r="D39" t="s">
        <v>574</v>
      </c>
      <c r="E39" t="s">
        <v>575</v>
      </c>
      <c r="F39">
        <v>202005578</v>
      </c>
      <c r="G39">
        <v>36.020040000000002</v>
      </c>
      <c r="H39">
        <v>-85.12782</v>
      </c>
    </row>
    <row r="40" spans="1:8" x14ac:dyDescent="0.25">
      <c r="A40">
        <v>2020</v>
      </c>
      <c r="B40" t="s">
        <v>576</v>
      </c>
      <c r="D40">
        <v>1</v>
      </c>
      <c r="E40" t="s">
        <v>539</v>
      </c>
      <c r="F40">
        <v>202000285</v>
      </c>
      <c r="G40" t="s">
        <v>663</v>
      </c>
      <c r="H40" t="s">
        <v>577</v>
      </c>
    </row>
    <row r="41" spans="1:8" x14ac:dyDescent="0.25">
      <c r="A41">
        <v>2020</v>
      </c>
      <c r="B41" t="s">
        <v>578</v>
      </c>
      <c r="D41">
        <v>1</v>
      </c>
      <c r="E41" t="s">
        <v>539</v>
      </c>
      <c r="F41">
        <v>202000479</v>
      </c>
      <c r="G41" t="s">
        <v>664</v>
      </c>
      <c r="H41" t="s">
        <v>579</v>
      </c>
    </row>
    <row r="42" spans="1:8" x14ac:dyDescent="0.25">
      <c r="A42">
        <v>2020</v>
      </c>
      <c r="B42" t="s">
        <v>502</v>
      </c>
      <c r="D42">
        <v>1</v>
      </c>
      <c r="E42" t="s">
        <v>539</v>
      </c>
      <c r="F42">
        <v>202000074</v>
      </c>
      <c r="G42" t="s">
        <v>580</v>
      </c>
      <c r="H42" t="s">
        <v>572</v>
      </c>
    </row>
    <row r="43" spans="1:8" x14ac:dyDescent="0.25">
      <c r="A43">
        <v>2020</v>
      </c>
      <c r="B43" t="s">
        <v>581</v>
      </c>
      <c r="C43" t="s">
        <v>514</v>
      </c>
      <c r="D43" t="s">
        <v>515</v>
      </c>
      <c r="E43" t="s">
        <v>516</v>
      </c>
      <c r="F43">
        <v>202005236</v>
      </c>
      <c r="G43">
        <v>35.944009999999999</v>
      </c>
      <c r="H43">
        <v>-83.93723</v>
      </c>
    </row>
    <row r="44" spans="1:8" x14ac:dyDescent="0.25">
      <c r="A44">
        <v>2020</v>
      </c>
      <c r="B44" t="s">
        <v>550</v>
      </c>
      <c r="C44" t="s">
        <v>521</v>
      </c>
      <c r="D44" t="s">
        <v>522</v>
      </c>
      <c r="E44" t="s">
        <v>507</v>
      </c>
      <c r="F44">
        <v>202005550</v>
      </c>
      <c r="G44">
        <v>35.884521999999997</v>
      </c>
      <c r="H44">
        <v>-83.925087000000005</v>
      </c>
    </row>
    <row r="45" spans="1:8" x14ac:dyDescent="0.25">
      <c r="A45">
        <v>2020</v>
      </c>
      <c r="B45" t="s">
        <v>558</v>
      </c>
      <c r="C45" t="s">
        <v>521</v>
      </c>
      <c r="D45" t="s">
        <v>522</v>
      </c>
      <c r="E45" t="s">
        <v>507</v>
      </c>
      <c r="F45">
        <v>202006232</v>
      </c>
      <c r="G45">
        <v>36.012259999999998</v>
      </c>
      <c r="H45">
        <v>-85.133390000000006</v>
      </c>
    </row>
    <row r="46" spans="1:8" x14ac:dyDescent="0.25">
      <c r="A46">
        <v>2022</v>
      </c>
      <c r="B46" t="s">
        <v>540</v>
      </c>
      <c r="C46" t="s">
        <v>530</v>
      </c>
      <c r="D46" t="s">
        <v>531</v>
      </c>
      <c r="E46" t="s">
        <v>557</v>
      </c>
      <c r="F46">
        <v>202206132</v>
      </c>
      <c r="G46">
        <v>35.944229999999997</v>
      </c>
      <c r="H46">
        <v>-83.937709999999996</v>
      </c>
    </row>
    <row r="47" spans="1:8" x14ac:dyDescent="0.25">
      <c r="A47">
        <v>2022</v>
      </c>
      <c r="B47" t="s">
        <v>513</v>
      </c>
      <c r="C47" t="s">
        <v>530</v>
      </c>
      <c r="D47" t="s">
        <v>531</v>
      </c>
      <c r="E47" t="s">
        <v>557</v>
      </c>
      <c r="F47">
        <v>202206030</v>
      </c>
      <c r="G47">
        <v>35.944229999999997</v>
      </c>
      <c r="H47">
        <v>-83.937709999999996</v>
      </c>
    </row>
    <row r="48" spans="1:8" x14ac:dyDescent="0.25">
      <c r="A48">
        <v>2022</v>
      </c>
      <c r="B48" t="s">
        <v>582</v>
      </c>
      <c r="C48" t="s">
        <v>530</v>
      </c>
      <c r="D48" t="s">
        <v>531</v>
      </c>
      <c r="E48" t="s">
        <v>557</v>
      </c>
      <c r="F48">
        <v>202206211</v>
      </c>
      <c r="G48">
        <v>35.944229999999997</v>
      </c>
      <c r="H48">
        <v>-83.937709999999996</v>
      </c>
    </row>
    <row r="49" spans="1:8" x14ac:dyDescent="0.25">
      <c r="A49">
        <v>2021</v>
      </c>
      <c r="B49" t="s">
        <v>583</v>
      </c>
      <c r="C49" t="s">
        <v>584</v>
      </c>
      <c r="D49" t="s">
        <v>585</v>
      </c>
      <c r="E49" t="s">
        <v>507</v>
      </c>
      <c r="F49">
        <v>202100647</v>
      </c>
      <c r="G49">
        <v>36.01144</v>
      </c>
      <c r="H49">
        <v>-85.133219999999994</v>
      </c>
    </row>
    <row r="50" spans="1:8" x14ac:dyDescent="0.25">
      <c r="A50">
        <v>2020</v>
      </c>
      <c r="B50" t="s">
        <v>517</v>
      </c>
      <c r="C50" t="s">
        <v>521</v>
      </c>
      <c r="D50" t="s">
        <v>522</v>
      </c>
      <c r="E50" t="s">
        <v>507</v>
      </c>
      <c r="F50">
        <v>202007464</v>
      </c>
      <c r="G50">
        <v>35.996490000000001</v>
      </c>
      <c r="H50">
        <v>-84.218810000000005</v>
      </c>
    </row>
    <row r="51" spans="1:8" x14ac:dyDescent="0.25">
      <c r="A51">
        <v>2022</v>
      </c>
      <c r="B51" t="s">
        <v>587</v>
      </c>
      <c r="C51" t="s">
        <v>588</v>
      </c>
      <c r="D51" t="s">
        <v>585</v>
      </c>
      <c r="E51" t="s">
        <v>507</v>
      </c>
      <c r="F51">
        <v>202200611</v>
      </c>
      <c r="G51">
        <v>35.672454000000002</v>
      </c>
      <c r="H51">
        <v>-83.736588999999995</v>
      </c>
    </row>
    <row r="52" spans="1:8" x14ac:dyDescent="0.25">
      <c r="B52" t="s">
        <v>589</v>
      </c>
      <c r="C52" t="s">
        <v>525</v>
      </c>
      <c r="D52" t="s">
        <v>567</v>
      </c>
      <c r="E52" t="s">
        <v>527</v>
      </c>
      <c r="F52" t="s">
        <v>14</v>
      </c>
      <c r="G52" t="s">
        <v>559</v>
      </c>
      <c r="H52" t="s">
        <v>523</v>
      </c>
    </row>
    <row r="53" spans="1:8" x14ac:dyDescent="0.25">
      <c r="A53">
        <v>2020</v>
      </c>
      <c r="B53" t="s">
        <v>591</v>
      </c>
      <c r="C53" t="s">
        <v>494</v>
      </c>
      <c r="D53" t="s">
        <v>495</v>
      </c>
      <c r="E53" t="s">
        <v>503</v>
      </c>
      <c r="F53">
        <v>202003710</v>
      </c>
      <c r="G53">
        <v>36.019100000000002</v>
      </c>
      <c r="H53">
        <v>-85.127250000000004</v>
      </c>
    </row>
    <row r="54" spans="1:8" x14ac:dyDescent="0.25">
      <c r="A54">
        <v>2020</v>
      </c>
      <c r="B54" t="s">
        <v>497</v>
      </c>
      <c r="C54" t="s">
        <v>494</v>
      </c>
      <c r="D54" t="s">
        <v>495</v>
      </c>
      <c r="E54" t="s">
        <v>503</v>
      </c>
      <c r="F54">
        <v>202003684</v>
      </c>
      <c r="G54">
        <v>36.011949999999999</v>
      </c>
      <c r="H54">
        <v>-85.131190000000004</v>
      </c>
    </row>
    <row r="55" spans="1:8" x14ac:dyDescent="0.25">
      <c r="A55">
        <v>2020</v>
      </c>
      <c r="B55" t="s">
        <v>497</v>
      </c>
      <c r="C55" t="s">
        <v>494</v>
      </c>
      <c r="D55" t="s">
        <v>495</v>
      </c>
      <c r="E55" t="s">
        <v>503</v>
      </c>
      <c r="F55">
        <v>202002872</v>
      </c>
      <c r="G55">
        <v>36.011949999999999</v>
      </c>
      <c r="H55">
        <v>-85.131190000000004</v>
      </c>
    </row>
    <row r="56" spans="1:8" x14ac:dyDescent="0.25">
      <c r="A56">
        <v>2020</v>
      </c>
      <c r="B56" t="s">
        <v>593</v>
      </c>
      <c r="C56" t="s">
        <v>594</v>
      </c>
      <c r="D56" t="s">
        <v>495</v>
      </c>
      <c r="E56" t="s">
        <v>503</v>
      </c>
      <c r="F56">
        <v>202003478</v>
      </c>
      <c r="G56">
        <v>35.995989999999999</v>
      </c>
      <c r="H56">
        <v>-84.219369999999998</v>
      </c>
    </row>
    <row r="57" spans="1:8" x14ac:dyDescent="0.25">
      <c r="A57">
        <v>2020</v>
      </c>
      <c r="B57" t="s">
        <v>595</v>
      </c>
      <c r="C57" t="s">
        <v>511</v>
      </c>
      <c r="D57" t="s">
        <v>495</v>
      </c>
      <c r="E57" t="s">
        <v>503</v>
      </c>
      <c r="F57">
        <v>202002216</v>
      </c>
      <c r="G57">
        <v>35.884509999999999</v>
      </c>
      <c r="H57">
        <v>-83.925139000000001</v>
      </c>
    </row>
    <row r="58" spans="1:8" x14ac:dyDescent="0.25">
      <c r="A58">
        <v>2022</v>
      </c>
      <c r="B58" t="s">
        <v>509</v>
      </c>
      <c r="C58" t="s">
        <v>596</v>
      </c>
      <c r="D58" t="s">
        <v>597</v>
      </c>
      <c r="E58" t="s">
        <v>520</v>
      </c>
      <c r="F58">
        <v>202200145</v>
      </c>
      <c r="G58">
        <v>35.944229999999997</v>
      </c>
      <c r="H58">
        <v>-83.937709999999996</v>
      </c>
    </row>
    <row r="59" spans="1:8" x14ac:dyDescent="0.25">
      <c r="A59">
        <v>2022</v>
      </c>
      <c r="B59" t="s">
        <v>504</v>
      </c>
      <c r="C59" t="s">
        <v>599</v>
      </c>
      <c r="D59" t="s">
        <v>574</v>
      </c>
      <c r="E59" t="s">
        <v>520</v>
      </c>
      <c r="F59">
        <v>202200003</v>
      </c>
      <c r="G59">
        <v>35.996490000000001</v>
      </c>
      <c r="H59">
        <v>-84.218810000000005</v>
      </c>
    </row>
    <row r="60" spans="1:8" x14ac:dyDescent="0.25">
      <c r="A60">
        <v>2022</v>
      </c>
      <c r="B60" t="s">
        <v>551</v>
      </c>
      <c r="C60" t="s">
        <v>596</v>
      </c>
      <c r="D60" t="s">
        <v>597</v>
      </c>
      <c r="E60" t="s">
        <v>520</v>
      </c>
      <c r="F60">
        <v>202200218</v>
      </c>
      <c r="G60">
        <v>35.672454000000002</v>
      </c>
      <c r="H60">
        <v>-83.736588999999995</v>
      </c>
    </row>
    <row r="61" spans="1:8" x14ac:dyDescent="0.25">
      <c r="A61">
        <v>2021</v>
      </c>
      <c r="B61" t="s">
        <v>595</v>
      </c>
      <c r="C61" t="s">
        <v>600</v>
      </c>
      <c r="D61" t="s">
        <v>597</v>
      </c>
      <c r="E61" t="s">
        <v>520</v>
      </c>
      <c r="F61">
        <v>202100530</v>
      </c>
      <c r="G61">
        <v>35.884509999999999</v>
      </c>
      <c r="H61">
        <v>-83.925139000000001</v>
      </c>
    </row>
    <row r="62" spans="1:8" x14ac:dyDescent="0.25">
      <c r="A62">
        <v>2022</v>
      </c>
      <c r="B62" t="s">
        <v>517</v>
      </c>
      <c r="C62" t="s">
        <v>602</v>
      </c>
      <c r="D62" t="s">
        <v>603</v>
      </c>
      <c r="E62" t="s">
        <v>507</v>
      </c>
      <c r="F62">
        <v>202200425</v>
      </c>
      <c r="G62">
        <v>35.996490000000001</v>
      </c>
      <c r="H62">
        <v>-84.218810000000005</v>
      </c>
    </row>
    <row r="63" spans="1:8" x14ac:dyDescent="0.25">
      <c r="A63">
        <v>2021</v>
      </c>
      <c r="B63" t="s">
        <v>595</v>
      </c>
      <c r="C63" t="s">
        <v>600</v>
      </c>
      <c r="D63" t="s">
        <v>597</v>
      </c>
      <c r="E63" t="s">
        <v>520</v>
      </c>
      <c r="F63">
        <v>202100531</v>
      </c>
      <c r="G63">
        <v>35.884509999999999</v>
      </c>
      <c r="H63">
        <v>-83.925139000000001</v>
      </c>
    </row>
    <row r="64" spans="1:8" x14ac:dyDescent="0.25">
      <c r="A64">
        <v>2021</v>
      </c>
      <c r="B64" t="s">
        <v>550</v>
      </c>
      <c r="C64" t="s">
        <v>514</v>
      </c>
      <c r="D64" t="s">
        <v>515</v>
      </c>
      <c r="E64" t="s">
        <v>520</v>
      </c>
      <c r="F64">
        <v>202102492</v>
      </c>
      <c r="G64">
        <v>35.884236000000001</v>
      </c>
      <c r="H64">
        <v>-83.925281999999996</v>
      </c>
    </row>
    <row r="65" spans="1:8" x14ac:dyDescent="0.25">
      <c r="A65">
        <v>2020</v>
      </c>
      <c r="B65" t="s">
        <v>509</v>
      </c>
      <c r="C65" t="s">
        <v>502</v>
      </c>
      <c r="D65" t="s">
        <v>495</v>
      </c>
      <c r="E65" t="s">
        <v>503</v>
      </c>
      <c r="F65">
        <v>202001789</v>
      </c>
      <c r="G65">
        <v>35.944229999999997</v>
      </c>
      <c r="H65">
        <v>-83.937709999999996</v>
      </c>
    </row>
    <row r="66" spans="1:8" x14ac:dyDescent="0.25">
      <c r="A66">
        <v>2020</v>
      </c>
      <c r="B66" t="s">
        <v>501</v>
      </c>
      <c r="C66" t="s">
        <v>502</v>
      </c>
      <c r="D66" t="s">
        <v>495</v>
      </c>
      <c r="E66" t="s">
        <v>503</v>
      </c>
      <c r="F66">
        <v>202001877</v>
      </c>
      <c r="G66">
        <v>35.943869999999997</v>
      </c>
      <c r="H66">
        <v>-83.93938</v>
      </c>
    </row>
    <row r="67" spans="1:8" x14ac:dyDescent="0.25">
      <c r="A67">
        <v>2020</v>
      </c>
      <c r="B67" t="s">
        <v>509</v>
      </c>
      <c r="C67" t="s">
        <v>502</v>
      </c>
      <c r="D67" t="s">
        <v>495</v>
      </c>
      <c r="E67" t="s">
        <v>503</v>
      </c>
      <c r="F67">
        <v>202002977</v>
      </c>
      <c r="G67">
        <v>35.944229999999997</v>
      </c>
      <c r="H67">
        <v>-83.937709999999996</v>
      </c>
    </row>
    <row r="68" spans="1:8" x14ac:dyDescent="0.25">
      <c r="A68">
        <v>2022</v>
      </c>
      <c r="B68" t="s">
        <v>595</v>
      </c>
      <c r="C68" t="s">
        <v>546</v>
      </c>
      <c r="D68" t="s">
        <v>531</v>
      </c>
      <c r="E68" t="s">
        <v>520</v>
      </c>
      <c r="F68">
        <v>202201909</v>
      </c>
      <c r="G68">
        <v>35.884157000000002</v>
      </c>
      <c r="H68">
        <v>-83.925348999999997</v>
      </c>
    </row>
    <row r="69" spans="1:8" x14ac:dyDescent="0.25">
      <c r="A69">
        <v>2022</v>
      </c>
      <c r="B69" t="s">
        <v>595</v>
      </c>
      <c r="C69" t="s">
        <v>546</v>
      </c>
      <c r="D69" t="s">
        <v>531</v>
      </c>
      <c r="E69" t="s">
        <v>507</v>
      </c>
      <c r="F69">
        <v>202201661</v>
      </c>
      <c r="G69">
        <v>35.884157000000002</v>
      </c>
      <c r="H69">
        <v>-83.925348999999997</v>
      </c>
    </row>
    <row r="70" spans="1:8" x14ac:dyDescent="0.25">
      <c r="B70" t="s">
        <v>554</v>
      </c>
      <c r="C70" t="s">
        <v>525</v>
      </c>
      <c r="D70" t="s">
        <v>526</v>
      </c>
      <c r="E70" t="s">
        <v>527</v>
      </c>
      <c r="F70" t="s">
        <v>665</v>
      </c>
      <c r="G70" t="s">
        <v>559</v>
      </c>
      <c r="H70" t="s">
        <v>523</v>
      </c>
    </row>
    <row r="71" spans="1:8" x14ac:dyDescent="0.25">
      <c r="A71">
        <v>2020</v>
      </c>
      <c r="B71" t="s">
        <v>550</v>
      </c>
      <c r="C71" t="s">
        <v>607</v>
      </c>
      <c r="D71" t="s">
        <v>553</v>
      </c>
      <c r="E71" t="s">
        <v>507</v>
      </c>
      <c r="F71">
        <v>202007106</v>
      </c>
      <c r="G71">
        <v>35.884521999999997</v>
      </c>
      <c r="H71">
        <v>-83.925087000000005</v>
      </c>
    </row>
    <row r="72" spans="1:8" x14ac:dyDescent="0.25">
      <c r="A72">
        <v>2021</v>
      </c>
      <c r="B72" t="s">
        <v>509</v>
      </c>
      <c r="C72" t="s">
        <v>607</v>
      </c>
      <c r="D72" t="s">
        <v>553</v>
      </c>
      <c r="E72" t="s">
        <v>520</v>
      </c>
      <c r="F72">
        <v>202103162</v>
      </c>
      <c r="G72">
        <v>35.944229999999997</v>
      </c>
      <c r="H72">
        <v>-83.937709999999996</v>
      </c>
    </row>
    <row r="73" spans="1:8" x14ac:dyDescent="0.25">
      <c r="A73">
        <v>2019</v>
      </c>
      <c r="B73" t="s">
        <v>559</v>
      </c>
      <c r="C73" t="s">
        <v>568</v>
      </c>
      <c r="D73" t="s">
        <v>561</v>
      </c>
      <c r="E73" t="s">
        <v>527</v>
      </c>
      <c r="F73" t="s">
        <v>666</v>
      </c>
      <c r="G73" t="s">
        <v>559</v>
      </c>
      <c r="H73" t="s">
        <v>523</v>
      </c>
    </row>
    <row r="74" spans="1:8" x14ac:dyDescent="0.25">
      <c r="A74">
        <v>2021</v>
      </c>
      <c r="B74" t="s">
        <v>509</v>
      </c>
      <c r="C74" t="s">
        <v>607</v>
      </c>
      <c r="D74" t="s">
        <v>553</v>
      </c>
      <c r="E74" t="s">
        <v>520</v>
      </c>
      <c r="F74">
        <v>202103275</v>
      </c>
      <c r="G74">
        <v>35.944229999999997</v>
      </c>
      <c r="H74">
        <v>-83.937709999999996</v>
      </c>
    </row>
    <row r="75" spans="1:8" x14ac:dyDescent="0.25">
      <c r="A75">
        <v>2022</v>
      </c>
      <c r="B75" t="s">
        <v>517</v>
      </c>
      <c r="C75" t="s">
        <v>609</v>
      </c>
      <c r="D75" t="s">
        <v>515</v>
      </c>
      <c r="E75" t="s">
        <v>520</v>
      </c>
      <c r="F75">
        <v>202202056</v>
      </c>
      <c r="G75">
        <v>35.996490000000001</v>
      </c>
      <c r="H75">
        <v>-84.218810000000005</v>
      </c>
    </row>
    <row r="76" spans="1:8" x14ac:dyDescent="0.25">
      <c r="A76">
        <v>2021</v>
      </c>
      <c r="B76" t="s">
        <v>529</v>
      </c>
      <c r="C76" t="s">
        <v>514</v>
      </c>
      <c r="D76" t="s">
        <v>515</v>
      </c>
      <c r="E76" t="s">
        <v>520</v>
      </c>
      <c r="F76">
        <v>202102536</v>
      </c>
      <c r="G76">
        <v>36.019449999999999</v>
      </c>
      <c r="H76">
        <v>-85.129859999999994</v>
      </c>
    </row>
    <row r="77" spans="1:8" x14ac:dyDescent="0.25">
      <c r="A77">
        <v>2022</v>
      </c>
      <c r="B77" t="s">
        <v>540</v>
      </c>
      <c r="C77" t="s">
        <v>514</v>
      </c>
      <c r="D77" t="s">
        <v>515</v>
      </c>
      <c r="E77" t="s">
        <v>557</v>
      </c>
      <c r="F77">
        <v>202206544</v>
      </c>
      <c r="G77">
        <v>35.944229999999997</v>
      </c>
      <c r="H77">
        <v>-83.937709999999996</v>
      </c>
    </row>
    <row r="78" spans="1:8" x14ac:dyDescent="0.25">
      <c r="A78">
        <v>2022</v>
      </c>
      <c r="B78" t="s">
        <v>540</v>
      </c>
      <c r="C78" t="s">
        <v>514</v>
      </c>
      <c r="D78" t="s">
        <v>515</v>
      </c>
      <c r="E78" t="s">
        <v>557</v>
      </c>
      <c r="F78">
        <v>202206539</v>
      </c>
      <c r="G78">
        <v>35.944229999999997</v>
      </c>
      <c r="H78">
        <v>-83.937709999999996</v>
      </c>
    </row>
    <row r="79" spans="1:8" x14ac:dyDescent="0.25">
      <c r="A79">
        <v>2022</v>
      </c>
      <c r="B79" t="s">
        <v>613</v>
      </c>
      <c r="C79" t="s">
        <v>514</v>
      </c>
      <c r="D79" t="s">
        <v>515</v>
      </c>
      <c r="E79" t="s">
        <v>557</v>
      </c>
      <c r="F79">
        <v>202206569</v>
      </c>
      <c r="G79">
        <v>35.944229999999997</v>
      </c>
      <c r="H79">
        <v>-83.937709999999996</v>
      </c>
    </row>
    <row r="80" spans="1:8" x14ac:dyDescent="0.25">
      <c r="A80">
        <v>2021</v>
      </c>
      <c r="B80" t="s">
        <v>540</v>
      </c>
      <c r="C80" t="s">
        <v>541</v>
      </c>
      <c r="D80" t="s">
        <v>542</v>
      </c>
      <c r="E80" t="s">
        <v>516</v>
      </c>
      <c r="F80">
        <v>202104476</v>
      </c>
      <c r="G80">
        <v>35.884827000000001</v>
      </c>
      <c r="H80">
        <v>-83.925551999999996</v>
      </c>
    </row>
    <row r="81" spans="1:8" x14ac:dyDescent="0.25">
      <c r="A81">
        <v>2022</v>
      </c>
      <c r="B81" t="s">
        <v>510</v>
      </c>
      <c r="C81" t="s">
        <v>614</v>
      </c>
      <c r="D81" t="s">
        <v>537</v>
      </c>
      <c r="E81" t="s">
        <v>520</v>
      </c>
      <c r="F81">
        <v>202200292</v>
      </c>
      <c r="G81">
        <v>35.884157000000002</v>
      </c>
      <c r="H81">
        <v>-83.925348999999997</v>
      </c>
    </row>
    <row r="82" spans="1:8" x14ac:dyDescent="0.25">
      <c r="A82">
        <v>2020</v>
      </c>
      <c r="B82" t="s">
        <v>578</v>
      </c>
      <c r="D82">
        <v>2</v>
      </c>
      <c r="E82" t="s">
        <v>539</v>
      </c>
      <c r="F82">
        <v>202000307</v>
      </c>
      <c r="G82" t="s">
        <v>664</v>
      </c>
      <c r="H82" t="s">
        <v>579</v>
      </c>
    </row>
    <row r="83" spans="1:8" x14ac:dyDescent="0.25">
      <c r="A83">
        <v>2021</v>
      </c>
      <c r="B83" t="s">
        <v>581</v>
      </c>
      <c r="C83" t="s">
        <v>530</v>
      </c>
      <c r="D83" t="s">
        <v>531</v>
      </c>
      <c r="E83" t="s">
        <v>520</v>
      </c>
      <c r="F83">
        <v>202101264</v>
      </c>
      <c r="G83">
        <v>35.944009999999999</v>
      </c>
      <c r="H83">
        <v>-83.93723</v>
      </c>
    </row>
    <row r="84" spans="1:8" x14ac:dyDescent="0.25">
      <c r="A84">
        <v>2021</v>
      </c>
      <c r="B84" t="s">
        <v>558</v>
      </c>
      <c r="C84" t="s">
        <v>518</v>
      </c>
      <c r="D84" t="s">
        <v>519</v>
      </c>
      <c r="E84" t="s">
        <v>520</v>
      </c>
      <c r="F84">
        <v>202102434</v>
      </c>
      <c r="G84">
        <v>36.012259999999998</v>
      </c>
      <c r="H84">
        <v>-85.133390000000006</v>
      </c>
    </row>
    <row r="85" spans="1:8" x14ac:dyDescent="0.25">
      <c r="A85">
        <v>2020</v>
      </c>
      <c r="B85" t="s">
        <v>578</v>
      </c>
      <c r="D85">
        <v>1</v>
      </c>
      <c r="E85" t="s">
        <v>539</v>
      </c>
      <c r="F85">
        <v>202000189</v>
      </c>
      <c r="G85" t="s">
        <v>664</v>
      </c>
      <c r="H85" t="s">
        <v>579</v>
      </c>
    </row>
    <row r="86" spans="1:8" x14ac:dyDescent="0.25">
      <c r="A86">
        <v>2022</v>
      </c>
      <c r="B86" t="s">
        <v>616</v>
      </c>
      <c r="C86" t="s">
        <v>543</v>
      </c>
      <c r="D86" t="s">
        <v>499</v>
      </c>
      <c r="E86" t="s">
        <v>520</v>
      </c>
      <c r="F86">
        <v>202202978</v>
      </c>
      <c r="G86">
        <v>35.944229999999997</v>
      </c>
      <c r="H86">
        <v>-83.937709999999996</v>
      </c>
    </row>
    <row r="87" spans="1:8" x14ac:dyDescent="0.25">
      <c r="A87">
        <v>2022</v>
      </c>
      <c r="B87" t="s">
        <v>509</v>
      </c>
      <c r="C87" t="s">
        <v>571</v>
      </c>
      <c r="D87" t="s">
        <v>522</v>
      </c>
      <c r="E87" t="s">
        <v>507</v>
      </c>
      <c r="F87">
        <v>202202710</v>
      </c>
      <c r="G87">
        <v>35.944229999999997</v>
      </c>
      <c r="H87">
        <v>-83.937709999999996</v>
      </c>
    </row>
    <row r="88" spans="1:8" x14ac:dyDescent="0.25">
      <c r="A88">
        <v>2022</v>
      </c>
      <c r="B88" t="s">
        <v>556</v>
      </c>
      <c r="C88" t="s">
        <v>514</v>
      </c>
      <c r="D88" t="s">
        <v>515</v>
      </c>
      <c r="E88" t="s">
        <v>520</v>
      </c>
      <c r="F88">
        <v>202206614</v>
      </c>
      <c r="G88">
        <v>35.944229999999997</v>
      </c>
      <c r="H88">
        <v>-83.937709999999996</v>
      </c>
    </row>
    <row r="89" spans="1:8" x14ac:dyDescent="0.25">
      <c r="A89">
        <v>2021</v>
      </c>
      <c r="B89" t="s">
        <v>617</v>
      </c>
      <c r="C89">
        <v>1</v>
      </c>
      <c r="E89" t="s">
        <v>539</v>
      </c>
      <c r="F89">
        <v>202106783</v>
      </c>
      <c r="G89">
        <v>35.952610100000001</v>
      </c>
      <c r="H89">
        <v>-84.316244100000006</v>
      </c>
    </row>
    <row r="90" spans="1:8" x14ac:dyDescent="0.25">
      <c r="A90">
        <v>2021</v>
      </c>
      <c r="B90" t="s">
        <v>517</v>
      </c>
      <c r="C90" t="s">
        <v>518</v>
      </c>
      <c r="D90" t="s">
        <v>519</v>
      </c>
      <c r="E90" t="s">
        <v>507</v>
      </c>
      <c r="F90">
        <v>202101089</v>
      </c>
      <c r="G90">
        <v>35.996490000000001</v>
      </c>
      <c r="H90">
        <v>-84.218810000000005</v>
      </c>
    </row>
    <row r="91" spans="1:8" x14ac:dyDescent="0.25">
      <c r="B91" t="s">
        <v>524</v>
      </c>
      <c r="C91" t="s">
        <v>620</v>
      </c>
      <c r="D91" t="s">
        <v>526</v>
      </c>
      <c r="E91" t="s">
        <v>527</v>
      </c>
      <c r="F91" t="s">
        <v>667</v>
      </c>
      <c r="G91" t="s">
        <v>657</v>
      </c>
      <c r="H91" t="s">
        <v>523</v>
      </c>
    </row>
    <row r="92" spans="1:8" x14ac:dyDescent="0.25">
      <c r="A92">
        <v>2021</v>
      </c>
      <c r="B92" t="s">
        <v>550</v>
      </c>
      <c r="C92" t="s">
        <v>514</v>
      </c>
      <c r="D92" t="s">
        <v>515</v>
      </c>
      <c r="E92" t="s">
        <v>507</v>
      </c>
      <c r="F92">
        <v>202101768</v>
      </c>
      <c r="G92">
        <v>35.884236000000001</v>
      </c>
      <c r="H92">
        <v>-83.925281999999996</v>
      </c>
    </row>
    <row r="93" spans="1:8" x14ac:dyDescent="0.25">
      <c r="A93">
        <v>2021</v>
      </c>
      <c r="B93" t="s">
        <v>616</v>
      </c>
      <c r="C93" t="s">
        <v>530</v>
      </c>
      <c r="D93" t="s">
        <v>531</v>
      </c>
      <c r="E93" t="s">
        <v>520</v>
      </c>
      <c r="F93">
        <v>202100802</v>
      </c>
      <c r="G93">
        <v>35.9437</v>
      </c>
      <c r="H93">
        <v>-83.936679999999996</v>
      </c>
    </row>
    <row r="94" spans="1:8" x14ac:dyDescent="0.25">
      <c r="A94">
        <v>2021</v>
      </c>
      <c r="B94" t="s">
        <v>621</v>
      </c>
      <c r="C94" t="s">
        <v>530</v>
      </c>
      <c r="D94" t="s">
        <v>531</v>
      </c>
      <c r="E94" t="s">
        <v>520</v>
      </c>
      <c r="F94">
        <v>202100961</v>
      </c>
      <c r="G94">
        <v>35.996139999999997</v>
      </c>
      <c r="H94">
        <v>-84.218919999999997</v>
      </c>
    </row>
    <row r="95" spans="1:8" x14ac:dyDescent="0.25">
      <c r="A95">
        <v>2019</v>
      </c>
      <c r="B95" t="s">
        <v>554</v>
      </c>
      <c r="C95" t="s">
        <v>566</v>
      </c>
      <c r="D95" t="s">
        <v>526</v>
      </c>
      <c r="E95" t="s">
        <v>527</v>
      </c>
      <c r="F95" t="s">
        <v>88</v>
      </c>
      <c r="G95">
        <v>35.996139999999997</v>
      </c>
      <c r="H95">
        <v>-84.218919999999997</v>
      </c>
    </row>
    <row r="96" spans="1:8" x14ac:dyDescent="0.25">
      <c r="A96">
        <v>2019</v>
      </c>
      <c r="B96" t="s">
        <v>554</v>
      </c>
      <c r="C96" t="s">
        <v>560</v>
      </c>
      <c r="D96" t="s">
        <v>526</v>
      </c>
      <c r="E96" t="s">
        <v>527</v>
      </c>
      <c r="F96" t="s">
        <v>668</v>
      </c>
      <c r="G96" t="s">
        <v>559</v>
      </c>
      <c r="H96" t="s">
        <v>523</v>
      </c>
    </row>
    <row r="97" spans="1:8" x14ac:dyDescent="0.25">
      <c r="A97">
        <v>2019</v>
      </c>
      <c r="B97" t="s">
        <v>554</v>
      </c>
      <c r="C97" t="s">
        <v>624</v>
      </c>
      <c r="D97" t="s">
        <v>526</v>
      </c>
      <c r="E97" t="s">
        <v>527</v>
      </c>
      <c r="F97" t="s">
        <v>669</v>
      </c>
      <c r="G97" t="s">
        <v>559</v>
      </c>
      <c r="H97" t="s">
        <v>523</v>
      </c>
    </row>
    <row r="98" spans="1:8" x14ac:dyDescent="0.25">
      <c r="A98">
        <v>2019</v>
      </c>
      <c r="B98" t="s">
        <v>554</v>
      </c>
      <c r="C98" t="s">
        <v>566</v>
      </c>
      <c r="D98" t="s">
        <v>526</v>
      </c>
      <c r="E98" t="s">
        <v>527</v>
      </c>
      <c r="F98" t="s">
        <v>670</v>
      </c>
      <c r="G98" t="s">
        <v>559</v>
      </c>
      <c r="H98" t="s">
        <v>523</v>
      </c>
    </row>
    <row r="99" spans="1:8" x14ac:dyDescent="0.25">
      <c r="A99">
        <v>2019</v>
      </c>
      <c r="B99" t="s">
        <v>554</v>
      </c>
      <c r="C99" t="s">
        <v>568</v>
      </c>
      <c r="D99" t="s">
        <v>526</v>
      </c>
      <c r="E99" t="s">
        <v>527</v>
      </c>
      <c r="F99" t="s">
        <v>671</v>
      </c>
      <c r="G99" t="s">
        <v>559</v>
      </c>
      <c r="H99" t="s">
        <v>523</v>
      </c>
    </row>
    <row r="100" spans="1:8" x14ac:dyDescent="0.25">
      <c r="A100">
        <v>2022</v>
      </c>
      <c r="B100" t="s">
        <v>621</v>
      </c>
      <c r="C100" t="s">
        <v>609</v>
      </c>
      <c r="D100" t="s">
        <v>515</v>
      </c>
      <c r="E100" t="s">
        <v>520</v>
      </c>
      <c r="F100">
        <v>202201851</v>
      </c>
      <c r="G100">
        <v>35.996490000000001</v>
      </c>
      <c r="H100">
        <v>-84.218810000000005</v>
      </c>
    </row>
    <row r="101" spans="1:8" x14ac:dyDescent="0.25">
      <c r="A101">
        <v>2022</v>
      </c>
      <c r="B101" t="s">
        <v>509</v>
      </c>
      <c r="C101" t="s">
        <v>552</v>
      </c>
      <c r="D101" t="s">
        <v>553</v>
      </c>
      <c r="E101" t="s">
        <v>507</v>
      </c>
      <c r="F101">
        <v>202202699</v>
      </c>
      <c r="G101">
        <v>35.944229999999997</v>
      </c>
      <c r="H101">
        <v>-83.937709999999996</v>
      </c>
    </row>
    <row r="102" spans="1:8" x14ac:dyDescent="0.25">
      <c r="A102">
        <v>2021</v>
      </c>
      <c r="B102" t="s">
        <v>497</v>
      </c>
      <c r="C102" t="s">
        <v>573</v>
      </c>
      <c r="D102" t="s">
        <v>574</v>
      </c>
      <c r="E102" t="s">
        <v>520</v>
      </c>
      <c r="F102">
        <v>202104176</v>
      </c>
      <c r="G102">
        <v>36.011949999999999</v>
      </c>
      <c r="H102">
        <v>-85.131190000000004</v>
      </c>
    </row>
    <row r="103" spans="1:8" x14ac:dyDescent="0.25">
      <c r="A103">
        <v>2019</v>
      </c>
      <c r="B103" t="s">
        <v>558</v>
      </c>
      <c r="C103" t="s">
        <v>518</v>
      </c>
      <c r="D103" t="s">
        <v>519</v>
      </c>
      <c r="E103" t="s">
        <v>500</v>
      </c>
      <c r="F103">
        <v>20191251</v>
      </c>
      <c r="G103">
        <v>36.012259999999998</v>
      </c>
      <c r="H103">
        <v>-85.133390000000006</v>
      </c>
    </row>
    <row r="104" spans="1:8" x14ac:dyDescent="0.25">
      <c r="A104">
        <v>2019</v>
      </c>
      <c r="B104" t="s">
        <v>517</v>
      </c>
      <c r="C104" t="s">
        <v>518</v>
      </c>
      <c r="D104" t="s">
        <v>519</v>
      </c>
      <c r="E104" t="s">
        <v>507</v>
      </c>
      <c r="F104">
        <v>20190489</v>
      </c>
      <c r="G104">
        <v>35.996490000000001</v>
      </c>
      <c r="H104">
        <v>-84.218810000000005</v>
      </c>
    </row>
    <row r="105" spans="1:8" x14ac:dyDescent="0.25">
      <c r="A105">
        <v>2020</v>
      </c>
      <c r="B105" t="s">
        <v>595</v>
      </c>
      <c r="C105" t="s">
        <v>530</v>
      </c>
      <c r="D105" t="s">
        <v>531</v>
      </c>
      <c r="E105" t="s">
        <v>534</v>
      </c>
      <c r="F105">
        <v>202006786</v>
      </c>
      <c r="G105">
        <v>35.884157000000002</v>
      </c>
      <c r="H105">
        <v>-83.925348999999997</v>
      </c>
    </row>
    <row r="106" spans="1:8" x14ac:dyDescent="0.25">
      <c r="A106">
        <v>2020</v>
      </c>
      <c r="B106" t="s">
        <v>576</v>
      </c>
      <c r="D106">
        <v>2</v>
      </c>
      <c r="E106" t="s">
        <v>539</v>
      </c>
      <c r="F106">
        <v>202000416</v>
      </c>
      <c r="G106" t="s">
        <v>663</v>
      </c>
      <c r="H106" t="s">
        <v>577</v>
      </c>
    </row>
    <row r="107" spans="1:8" x14ac:dyDescent="0.25">
      <c r="A107">
        <v>2020</v>
      </c>
      <c r="B107" t="s">
        <v>627</v>
      </c>
      <c r="D107">
        <v>1</v>
      </c>
      <c r="E107" t="s">
        <v>539</v>
      </c>
      <c r="F107">
        <v>202000235</v>
      </c>
      <c r="G107" t="s">
        <v>672</v>
      </c>
      <c r="H107" t="s">
        <v>628</v>
      </c>
    </row>
    <row r="108" spans="1:8" x14ac:dyDescent="0.25">
      <c r="A108">
        <v>2017</v>
      </c>
      <c r="B108" t="s">
        <v>629</v>
      </c>
      <c r="C108" t="s">
        <v>630</v>
      </c>
      <c r="D108" t="s">
        <v>631</v>
      </c>
      <c r="E108" t="s">
        <v>632</v>
      </c>
      <c r="G108">
        <v>35.719647999999999</v>
      </c>
      <c r="H108">
        <v>83.984821999999994</v>
      </c>
    </row>
    <row r="109" spans="1:8" x14ac:dyDescent="0.25">
      <c r="A109">
        <v>2022</v>
      </c>
      <c r="B109" t="s">
        <v>551</v>
      </c>
      <c r="C109" t="s">
        <v>609</v>
      </c>
      <c r="D109" t="s">
        <v>515</v>
      </c>
      <c r="E109" t="s">
        <v>507</v>
      </c>
      <c r="F109">
        <v>202201732</v>
      </c>
      <c r="G109">
        <v>35.672454000000002</v>
      </c>
      <c r="H109">
        <v>-83.736588999999995</v>
      </c>
    </row>
    <row r="110" spans="1:8" x14ac:dyDescent="0.25">
      <c r="A110">
        <v>2021</v>
      </c>
      <c r="B110" t="s">
        <v>633</v>
      </c>
      <c r="C110">
        <v>2</v>
      </c>
      <c r="E110" t="s">
        <v>539</v>
      </c>
      <c r="F110">
        <v>202105729</v>
      </c>
      <c r="G110">
        <v>35.958747000000002</v>
      </c>
      <c r="H110">
        <v>-84.304600100000002</v>
      </c>
    </row>
    <row r="111" spans="1:8" x14ac:dyDescent="0.25">
      <c r="A111">
        <v>2019</v>
      </c>
      <c r="B111" t="s">
        <v>524</v>
      </c>
      <c r="C111" t="s">
        <v>555</v>
      </c>
      <c r="D111" t="s">
        <v>526</v>
      </c>
      <c r="E111" t="s">
        <v>527</v>
      </c>
      <c r="F111" t="s">
        <v>105</v>
      </c>
      <c r="G111" t="s">
        <v>657</v>
      </c>
      <c r="H111">
        <v>2012</v>
      </c>
    </row>
    <row r="112" spans="1:8" x14ac:dyDescent="0.25">
      <c r="A112">
        <v>2022</v>
      </c>
      <c r="B112" t="s">
        <v>550</v>
      </c>
      <c r="C112" t="s">
        <v>635</v>
      </c>
      <c r="D112" t="s">
        <v>519</v>
      </c>
      <c r="E112" t="s">
        <v>520</v>
      </c>
      <c r="F112">
        <v>202201145</v>
      </c>
      <c r="G112">
        <v>35.884157000000002</v>
      </c>
      <c r="H112">
        <v>-83.925348999999997</v>
      </c>
    </row>
    <row r="113" spans="1:8" x14ac:dyDescent="0.25">
      <c r="A113">
        <v>2021</v>
      </c>
      <c r="B113" t="s">
        <v>529</v>
      </c>
      <c r="C113" t="s">
        <v>514</v>
      </c>
      <c r="D113" t="s">
        <v>515</v>
      </c>
      <c r="E113" t="s">
        <v>520</v>
      </c>
      <c r="F113">
        <v>202102539</v>
      </c>
      <c r="G113">
        <v>36.019449999999999</v>
      </c>
      <c r="H113">
        <v>-85.129859999999994</v>
      </c>
    </row>
    <row r="114" spans="1:8" x14ac:dyDescent="0.25">
      <c r="A114">
        <v>2020</v>
      </c>
      <c r="B114" t="s">
        <v>595</v>
      </c>
      <c r="C114" t="s">
        <v>514</v>
      </c>
      <c r="D114" t="s">
        <v>515</v>
      </c>
      <c r="E114" t="s">
        <v>507</v>
      </c>
      <c r="F114">
        <v>202005954</v>
      </c>
      <c r="G114">
        <v>35.884157000000002</v>
      </c>
      <c r="H114">
        <v>-83.925348999999997</v>
      </c>
    </row>
    <row r="115" spans="1:8" x14ac:dyDescent="0.25">
      <c r="A115">
        <v>2021</v>
      </c>
      <c r="B115" t="s">
        <v>581</v>
      </c>
      <c r="C115" t="s">
        <v>514</v>
      </c>
      <c r="D115" t="s">
        <v>515</v>
      </c>
      <c r="E115" t="s">
        <v>520</v>
      </c>
      <c r="F115">
        <v>202101800</v>
      </c>
      <c r="G115">
        <v>35.944009999999999</v>
      </c>
      <c r="H115">
        <v>-83.93723</v>
      </c>
    </row>
    <row r="116" spans="1:8" x14ac:dyDescent="0.25">
      <c r="A116">
        <v>2021</v>
      </c>
      <c r="B116" t="s">
        <v>540</v>
      </c>
      <c r="C116" t="s">
        <v>514</v>
      </c>
      <c r="D116" t="s">
        <v>515</v>
      </c>
      <c r="E116" t="s">
        <v>516</v>
      </c>
      <c r="F116">
        <v>202104580</v>
      </c>
      <c r="G116">
        <v>35.884827000000001</v>
      </c>
      <c r="H116">
        <v>-83.925551999999996</v>
      </c>
    </row>
    <row r="117" spans="1:8" x14ac:dyDescent="0.25">
      <c r="A117">
        <v>2021</v>
      </c>
      <c r="B117" t="s">
        <v>636</v>
      </c>
      <c r="C117" t="s">
        <v>514</v>
      </c>
      <c r="D117" t="s">
        <v>515</v>
      </c>
      <c r="E117" t="s">
        <v>516</v>
      </c>
      <c r="F117">
        <v>202105184</v>
      </c>
      <c r="G117">
        <v>35.884827000000001</v>
      </c>
      <c r="H117">
        <v>-83.925551999999996</v>
      </c>
    </row>
    <row r="118" spans="1:8" x14ac:dyDescent="0.25">
      <c r="A118">
        <v>2020</v>
      </c>
      <c r="B118" t="s">
        <v>594</v>
      </c>
      <c r="D118">
        <v>1</v>
      </c>
      <c r="E118" t="s">
        <v>539</v>
      </c>
      <c r="F118">
        <v>202000651</v>
      </c>
      <c r="G118" t="s">
        <v>673</v>
      </c>
      <c r="H118" t="s">
        <v>637</v>
      </c>
    </row>
    <row r="119" spans="1:8" x14ac:dyDescent="0.25">
      <c r="A119">
        <v>2020</v>
      </c>
      <c r="B119" t="s">
        <v>578</v>
      </c>
      <c r="D119">
        <v>1</v>
      </c>
      <c r="E119" t="s">
        <v>503</v>
      </c>
      <c r="F119">
        <v>202000238</v>
      </c>
      <c r="G119" t="s">
        <v>664</v>
      </c>
      <c r="H119" t="s">
        <v>579</v>
      </c>
    </row>
    <row r="120" spans="1:8" x14ac:dyDescent="0.25">
      <c r="A120">
        <v>2020</v>
      </c>
      <c r="B120" t="s">
        <v>616</v>
      </c>
      <c r="C120" t="s">
        <v>530</v>
      </c>
      <c r="D120" t="s">
        <v>531</v>
      </c>
      <c r="E120" t="s">
        <v>507</v>
      </c>
      <c r="F120">
        <v>202005399</v>
      </c>
      <c r="G120">
        <v>35.9437</v>
      </c>
      <c r="H120">
        <v>-83.936679999999996</v>
      </c>
    </row>
    <row r="121" spans="1:8" x14ac:dyDescent="0.25">
      <c r="A121">
        <v>2020</v>
      </c>
      <c r="B121" t="s">
        <v>509</v>
      </c>
      <c r="C121" t="s">
        <v>521</v>
      </c>
      <c r="D121" t="s">
        <v>522</v>
      </c>
      <c r="E121" t="s">
        <v>507</v>
      </c>
      <c r="F121">
        <v>202006524</v>
      </c>
      <c r="G121">
        <v>35.944229999999997</v>
      </c>
      <c r="H121">
        <v>-83.937709999999996</v>
      </c>
    </row>
    <row r="122" spans="1:8" x14ac:dyDescent="0.25">
      <c r="A122">
        <v>2020</v>
      </c>
      <c r="B122" t="s">
        <v>616</v>
      </c>
      <c r="C122" t="s">
        <v>530</v>
      </c>
      <c r="D122" t="s">
        <v>531</v>
      </c>
      <c r="E122" t="s">
        <v>534</v>
      </c>
      <c r="F122">
        <v>202007939</v>
      </c>
      <c r="G122">
        <v>35.9437</v>
      </c>
      <c r="H122">
        <v>-83.936679999999996</v>
      </c>
    </row>
    <row r="123" spans="1:8" x14ac:dyDescent="0.25">
      <c r="A123">
        <v>2021</v>
      </c>
      <c r="B123" t="s">
        <v>556</v>
      </c>
      <c r="C123" t="s">
        <v>530</v>
      </c>
      <c r="D123" t="s">
        <v>531</v>
      </c>
      <c r="E123" t="s">
        <v>516</v>
      </c>
      <c r="F123">
        <v>202104974</v>
      </c>
      <c r="G123">
        <v>35.884827000000001</v>
      </c>
      <c r="H123">
        <v>-83.925551999999996</v>
      </c>
    </row>
    <row r="124" spans="1:8" x14ac:dyDescent="0.25">
      <c r="A124">
        <v>2021</v>
      </c>
      <c r="B124" t="s">
        <v>639</v>
      </c>
      <c r="C124">
        <v>1</v>
      </c>
      <c r="E124" t="s">
        <v>539</v>
      </c>
      <c r="F124">
        <v>202106661</v>
      </c>
      <c r="G124">
        <v>35.924507800000001</v>
      </c>
      <c r="H124">
        <v>-84.300914300000002</v>
      </c>
    </row>
    <row r="125" spans="1:8" x14ac:dyDescent="0.25">
      <c r="A125">
        <v>2022</v>
      </c>
      <c r="B125" t="s">
        <v>517</v>
      </c>
      <c r="C125" t="s">
        <v>602</v>
      </c>
      <c r="D125" t="s">
        <v>603</v>
      </c>
      <c r="E125" t="s">
        <v>507</v>
      </c>
      <c r="F125">
        <v>202200437</v>
      </c>
      <c r="G125">
        <v>35.996490000000001</v>
      </c>
      <c r="H125">
        <v>-84.218810000000005</v>
      </c>
    </row>
    <row r="126" spans="1:8" x14ac:dyDescent="0.25">
      <c r="A126">
        <v>2021</v>
      </c>
      <c r="B126" t="s">
        <v>595</v>
      </c>
      <c r="C126" t="s">
        <v>530</v>
      </c>
      <c r="D126" t="s">
        <v>531</v>
      </c>
      <c r="E126" t="s">
        <v>520</v>
      </c>
      <c r="F126">
        <v>202102286</v>
      </c>
      <c r="G126">
        <v>35.884509999999999</v>
      </c>
      <c r="H126">
        <v>-83.925139000000001</v>
      </c>
    </row>
    <row r="127" spans="1:8" x14ac:dyDescent="0.25">
      <c r="A127">
        <v>2022</v>
      </c>
      <c r="B127" t="s">
        <v>510</v>
      </c>
      <c r="C127" t="s">
        <v>546</v>
      </c>
      <c r="D127" t="s">
        <v>531</v>
      </c>
      <c r="E127" t="s">
        <v>520</v>
      </c>
      <c r="F127">
        <v>202201133</v>
      </c>
      <c r="G127">
        <v>35.884157000000002</v>
      </c>
      <c r="H127">
        <v>-83.925348999999997</v>
      </c>
    </row>
    <row r="128" spans="1:8" x14ac:dyDescent="0.25">
      <c r="A128">
        <v>2021</v>
      </c>
      <c r="B128" t="s">
        <v>497</v>
      </c>
      <c r="C128" t="s">
        <v>498</v>
      </c>
      <c r="D128" t="s">
        <v>499</v>
      </c>
      <c r="E128" t="s">
        <v>520</v>
      </c>
      <c r="F128">
        <v>202103555</v>
      </c>
      <c r="G128">
        <v>36.011949999999999</v>
      </c>
      <c r="H128">
        <v>-85.131190000000004</v>
      </c>
    </row>
    <row r="129" spans="1:8" x14ac:dyDescent="0.25">
      <c r="A129">
        <v>2022</v>
      </c>
      <c r="B129" t="s">
        <v>640</v>
      </c>
      <c r="C129" t="s">
        <v>546</v>
      </c>
      <c r="D129" t="s">
        <v>531</v>
      </c>
      <c r="E129" t="s">
        <v>520</v>
      </c>
      <c r="F129">
        <v>202201013</v>
      </c>
      <c r="G129">
        <v>35.672454000000002</v>
      </c>
      <c r="H129">
        <v>-83.736588999999995</v>
      </c>
    </row>
    <row r="130" spans="1:8" x14ac:dyDescent="0.25">
      <c r="A130">
        <v>2022</v>
      </c>
      <c r="B130" t="s">
        <v>509</v>
      </c>
      <c r="C130" t="s">
        <v>571</v>
      </c>
      <c r="D130" t="s">
        <v>522</v>
      </c>
      <c r="E130" t="s">
        <v>520</v>
      </c>
      <c r="F130">
        <v>202203014</v>
      </c>
      <c r="G130">
        <v>35.944229999999997</v>
      </c>
      <c r="H130">
        <v>-83.937709999999996</v>
      </c>
    </row>
    <row r="131" spans="1:8" x14ac:dyDescent="0.25">
      <c r="A131">
        <v>2022</v>
      </c>
      <c r="B131" t="s">
        <v>517</v>
      </c>
      <c r="C131" t="s">
        <v>609</v>
      </c>
      <c r="D131" t="s">
        <v>515</v>
      </c>
      <c r="E131" t="s">
        <v>520</v>
      </c>
      <c r="F131">
        <v>202202135</v>
      </c>
      <c r="G131">
        <v>35.996490000000001</v>
      </c>
      <c r="H131">
        <v>-84.218810000000005</v>
      </c>
    </row>
    <row r="132" spans="1:8" x14ac:dyDescent="0.25">
      <c r="A132">
        <v>2022</v>
      </c>
      <c r="B132" t="s">
        <v>616</v>
      </c>
      <c r="C132" t="s">
        <v>546</v>
      </c>
      <c r="D132" t="s">
        <v>531</v>
      </c>
      <c r="E132" t="s">
        <v>520</v>
      </c>
      <c r="F132">
        <v>202201537</v>
      </c>
      <c r="G132">
        <v>35.944229999999997</v>
      </c>
      <c r="H132">
        <v>-83.937709999999996</v>
      </c>
    </row>
    <row r="133" spans="1:8" x14ac:dyDescent="0.25">
      <c r="A133">
        <v>2022</v>
      </c>
      <c r="B133" t="s">
        <v>509</v>
      </c>
      <c r="C133" t="s">
        <v>552</v>
      </c>
      <c r="D133" t="s">
        <v>553</v>
      </c>
      <c r="E133" t="s">
        <v>507</v>
      </c>
      <c r="F133">
        <v>202202708</v>
      </c>
      <c r="G133">
        <v>35.944229999999997</v>
      </c>
      <c r="H133">
        <v>-83.937709999999996</v>
      </c>
    </row>
    <row r="134" spans="1:8" x14ac:dyDescent="0.25">
      <c r="A134">
        <v>2022</v>
      </c>
      <c r="B134" t="s">
        <v>640</v>
      </c>
      <c r="C134" t="s">
        <v>614</v>
      </c>
      <c r="D134" t="s">
        <v>537</v>
      </c>
      <c r="E134" t="s">
        <v>557</v>
      </c>
      <c r="F134">
        <v>202200196</v>
      </c>
      <c r="G134">
        <v>35.672454000000002</v>
      </c>
      <c r="H134">
        <v>-83.736588999999995</v>
      </c>
    </row>
    <row r="135" spans="1:8" x14ac:dyDescent="0.25">
      <c r="A135">
        <v>2021</v>
      </c>
      <c r="B135" t="s">
        <v>504</v>
      </c>
      <c r="C135" t="s">
        <v>532</v>
      </c>
      <c r="D135" t="s">
        <v>533</v>
      </c>
      <c r="E135" t="s">
        <v>520</v>
      </c>
      <c r="F135">
        <v>202100598</v>
      </c>
      <c r="G135">
        <v>35.995780000000003</v>
      </c>
      <c r="H135">
        <v>-84.219520000000003</v>
      </c>
    </row>
    <row r="136" spans="1:8" x14ac:dyDescent="0.25">
      <c r="A136">
        <v>2022</v>
      </c>
      <c r="B136" t="s">
        <v>621</v>
      </c>
      <c r="C136" t="s">
        <v>596</v>
      </c>
      <c r="D136" t="s">
        <v>597</v>
      </c>
      <c r="E136" t="s">
        <v>520</v>
      </c>
      <c r="F136">
        <v>202200280</v>
      </c>
      <c r="G136">
        <v>35.996490000000001</v>
      </c>
      <c r="H136">
        <v>-84.218810000000005</v>
      </c>
    </row>
    <row r="137" spans="1:8" x14ac:dyDescent="0.25">
      <c r="A137">
        <v>2022</v>
      </c>
      <c r="B137" t="s">
        <v>581</v>
      </c>
      <c r="C137" t="s">
        <v>609</v>
      </c>
      <c r="D137" t="s">
        <v>515</v>
      </c>
      <c r="E137" t="s">
        <v>520</v>
      </c>
      <c r="F137">
        <v>202202407</v>
      </c>
      <c r="G137">
        <v>35.944229999999997</v>
      </c>
      <c r="H137">
        <v>-83.937709999999996</v>
      </c>
    </row>
    <row r="138" spans="1:8" x14ac:dyDescent="0.25">
      <c r="A138">
        <v>2022</v>
      </c>
      <c r="B138" t="s">
        <v>621</v>
      </c>
      <c r="C138" t="s">
        <v>596</v>
      </c>
      <c r="D138" t="s">
        <v>597</v>
      </c>
      <c r="E138" t="s">
        <v>520</v>
      </c>
      <c r="F138">
        <v>202200278</v>
      </c>
      <c r="G138">
        <v>35.996490000000001</v>
      </c>
      <c r="H138">
        <v>-84.218810000000005</v>
      </c>
    </row>
    <row r="139" spans="1:8" x14ac:dyDescent="0.25">
      <c r="A139">
        <v>2021</v>
      </c>
      <c r="B139" t="s">
        <v>643</v>
      </c>
      <c r="C139">
        <v>1</v>
      </c>
      <c r="E139" t="s">
        <v>539</v>
      </c>
      <c r="F139">
        <v>202105983</v>
      </c>
      <c r="G139">
        <v>35.928455800000002</v>
      </c>
      <c r="H139">
        <v>-84.305473899999996</v>
      </c>
    </row>
    <row r="140" spans="1:8" x14ac:dyDescent="0.25">
      <c r="A140">
        <v>2022</v>
      </c>
      <c r="B140" t="s">
        <v>517</v>
      </c>
      <c r="C140" t="s">
        <v>602</v>
      </c>
      <c r="D140" t="s">
        <v>603</v>
      </c>
      <c r="E140" t="s">
        <v>507</v>
      </c>
      <c r="F140">
        <v>202200442</v>
      </c>
      <c r="G140">
        <v>35.996490000000001</v>
      </c>
      <c r="H140">
        <v>-84.218810000000005</v>
      </c>
    </row>
    <row r="141" spans="1:8" x14ac:dyDescent="0.25">
      <c r="A141">
        <v>2022</v>
      </c>
      <c r="B141" t="s">
        <v>645</v>
      </c>
      <c r="C141" t="s">
        <v>588</v>
      </c>
      <c r="D141" t="s">
        <v>585</v>
      </c>
      <c r="E141" t="s">
        <v>507</v>
      </c>
      <c r="F141">
        <v>202200462</v>
      </c>
      <c r="G141">
        <v>35.672454000000002</v>
      </c>
      <c r="H141">
        <v>-83.736588999999995</v>
      </c>
    </row>
    <row r="142" spans="1:8" x14ac:dyDescent="0.25">
      <c r="A142">
        <v>2021</v>
      </c>
      <c r="B142" t="s">
        <v>646</v>
      </c>
      <c r="C142">
        <v>2</v>
      </c>
      <c r="E142" t="s">
        <v>539</v>
      </c>
      <c r="F142">
        <v>202106703</v>
      </c>
      <c r="G142">
        <v>35.961498900000002</v>
      </c>
      <c r="H142">
        <v>-84.300366100000005</v>
      </c>
    </row>
    <row r="143" spans="1:8" x14ac:dyDescent="0.25">
      <c r="A143">
        <v>2021</v>
      </c>
      <c r="B143" t="s">
        <v>617</v>
      </c>
      <c r="C143">
        <v>1</v>
      </c>
      <c r="E143" t="s">
        <v>539</v>
      </c>
      <c r="F143">
        <v>202106810</v>
      </c>
      <c r="G143">
        <v>35.952610100000001</v>
      </c>
      <c r="H143">
        <v>-84.316244100000006</v>
      </c>
    </row>
    <row r="144" spans="1:8" x14ac:dyDescent="0.25">
      <c r="A144">
        <v>2021</v>
      </c>
      <c r="B144" t="s">
        <v>621</v>
      </c>
      <c r="C144" t="s">
        <v>530</v>
      </c>
      <c r="D144" t="s">
        <v>531</v>
      </c>
      <c r="E144" t="s">
        <v>520</v>
      </c>
      <c r="F144">
        <v>202100974</v>
      </c>
      <c r="G144">
        <v>35.996139999999997</v>
      </c>
      <c r="H144">
        <v>-84.218919999999997</v>
      </c>
    </row>
    <row r="145" spans="1:8" x14ac:dyDescent="0.25">
      <c r="A145">
        <v>2021</v>
      </c>
      <c r="B145" t="s">
        <v>647</v>
      </c>
      <c r="C145" t="s">
        <v>648</v>
      </c>
      <c r="D145" t="s">
        <v>603</v>
      </c>
      <c r="E145" t="s">
        <v>507</v>
      </c>
      <c r="F145">
        <v>202100629</v>
      </c>
      <c r="G145">
        <v>36.018090000000001</v>
      </c>
      <c r="H145">
        <v>-85.126679999999993</v>
      </c>
    </row>
    <row r="146" spans="1:8" x14ac:dyDescent="0.25">
      <c r="A146">
        <v>2021</v>
      </c>
      <c r="B146" t="s">
        <v>517</v>
      </c>
      <c r="C146" t="s">
        <v>648</v>
      </c>
      <c r="D146" t="s">
        <v>603</v>
      </c>
      <c r="E146" t="s">
        <v>520</v>
      </c>
      <c r="F146">
        <v>202100819</v>
      </c>
      <c r="G146">
        <v>35.996490000000001</v>
      </c>
      <c r="H146">
        <v>-84.218810000000005</v>
      </c>
    </row>
    <row r="147" spans="1:8" x14ac:dyDescent="0.25">
      <c r="A147">
        <v>2021</v>
      </c>
      <c r="B147" t="s">
        <v>550</v>
      </c>
      <c r="C147" t="s">
        <v>514</v>
      </c>
      <c r="D147" t="s">
        <v>515</v>
      </c>
      <c r="E147" t="s">
        <v>520</v>
      </c>
      <c r="F147">
        <v>202103784</v>
      </c>
      <c r="G147">
        <v>35.884236000000001</v>
      </c>
      <c r="H147">
        <v>-83.925281999999996</v>
      </c>
    </row>
    <row r="148" spans="1:8" x14ac:dyDescent="0.25">
      <c r="A148">
        <v>2021</v>
      </c>
      <c r="B148" t="s">
        <v>621</v>
      </c>
      <c r="C148" t="s">
        <v>530</v>
      </c>
      <c r="D148" t="s">
        <v>531</v>
      </c>
      <c r="E148" t="s">
        <v>520</v>
      </c>
      <c r="F148">
        <v>202101660</v>
      </c>
      <c r="G148">
        <v>35.996139999999997</v>
      </c>
      <c r="H148">
        <v>-84.218919999999997</v>
      </c>
    </row>
    <row r="149" spans="1:8" x14ac:dyDescent="0.25">
      <c r="A149">
        <v>2019</v>
      </c>
      <c r="B149" t="s">
        <v>559</v>
      </c>
      <c r="C149" t="s">
        <v>566</v>
      </c>
      <c r="D149" t="s">
        <v>561</v>
      </c>
      <c r="E149" t="s">
        <v>527</v>
      </c>
      <c r="F149" t="s">
        <v>674</v>
      </c>
      <c r="G149" t="s">
        <v>559</v>
      </c>
      <c r="H149" t="s">
        <v>523</v>
      </c>
    </row>
    <row r="150" spans="1:8" x14ac:dyDescent="0.25">
      <c r="A150">
        <v>2021</v>
      </c>
      <c r="B150" t="s">
        <v>550</v>
      </c>
      <c r="C150" t="s">
        <v>521</v>
      </c>
      <c r="D150" t="s">
        <v>522</v>
      </c>
      <c r="E150" t="s">
        <v>520</v>
      </c>
      <c r="F150">
        <v>202103745</v>
      </c>
      <c r="G150">
        <v>35.884236000000001</v>
      </c>
      <c r="H150">
        <v>-83.925281999999996</v>
      </c>
    </row>
    <row r="151" spans="1:8" x14ac:dyDescent="0.25">
      <c r="A151">
        <v>2019</v>
      </c>
      <c r="B151" t="s">
        <v>554</v>
      </c>
      <c r="C151" t="s">
        <v>568</v>
      </c>
      <c r="D151" t="s">
        <v>526</v>
      </c>
      <c r="E151" t="s">
        <v>527</v>
      </c>
      <c r="F151" t="s">
        <v>150</v>
      </c>
      <c r="G151">
        <v>35.996490000000001</v>
      </c>
      <c r="H151">
        <v>-84.218810000000005</v>
      </c>
    </row>
    <row r="152" spans="1:8" x14ac:dyDescent="0.25">
      <c r="A152">
        <v>2019</v>
      </c>
      <c r="B152" t="s">
        <v>559</v>
      </c>
      <c r="C152" t="s">
        <v>566</v>
      </c>
      <c r="D152" t="s">
        <v>561</v>
      </c>
      <c r="E152" t="s">
        <v>527</v>
      </c>
      <c r="F152" t="s">
        <v>675</v>
      </c>
      <c r="G152" t="s">
        <v>559</v>
      </c>
      <c r="H152" t="s">
        <v>523</v>
      </c>
    </row>
    <row r="153" spans="1:8" x14ac:dyDescent="0.25">
      <c r="A153">
        <v>2020</v>
      </c>
      <c r="B153" t="s">
        <v>502</v>
      </c>
      <c r="D153">
        <v>1</v>
      </c>
      <c r="E153" t="s">
        <v>539</v>
      </c>
      <c r="F153">
        <v>202000006</v>
      </c>
      <c r="G153" t="s">
        <v>580</v>
      </c>
      <c r="H153" t="s">
        <v>572</v>
      </c>
    </row>
    <row r="154" spans="1:8" x14ac:dyDescent="0.25">
      <c r="A154">
        <v>2019</v>
      </c>
      <c r="B154" t="s">
        <v>589</v>
      </c>
      <c r="C154" t="s">
        <v>563</v>
      </c>
      <c r="D154" t="s">
        <v>567</v>
      </c>
      <c r="E154" t="s">
        <v>527</v>
      </c>
      <c r="F154" t="s">
        <v>171</v>
      </c>
      <c r="G154" t="s">
        <v>559</v>
      </c>
      <c r="H154" t="s">
        <v>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Our Insect Inventory</vt:lpstr>
      <vt:lpstr>Sheet1</vt:lpstr>
      <vt:lpstr>Loans</vt:lpstr>
      <vt:lpstr>Data From Laura 1</vt:lpstr>
      <vt:lpstr>Data from Laura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Gilbert, Dustin</dc:creator>
  <cp:lastModifiedBy>Gilbert, Dustin</cp:lastModifiedBy>
  <dcterms:created xsi:type="dcterms:W3CDTF">2026-02-27T02:44:03Z</dcterms:created>
  <dcterms:modified xsi:type="dcterms:W3CDTF">2026-03-08T02:30:14Z</dcterms:modified>
</cp:coreProperties>
</file>